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ff\Dropbox\YOAC committee\Yeovil Open and Games\2019\archive\"/>
    </mc:Choice>
  </mc:AlternateContent>
  <xr:revisionPtr revIDLastSave="0" documentId="8_{517E2A94-2955-45B6-B19E-C3BF650F3978}" xr6:coauthVersionLast="43" xr6:coauthVersionMax="43" xr10:uidLastSave="{00000000-0000-0000-0000-000000000000}"/>
  <bookViews>
    <workbookView xWindow="-98" yWindow="-98" windowWidth="20715" windowHeight="13276" activeTab="1" xr2:uid="{00000000-000D-0000-FFFF-FFFF00000000}"/>
  </bookViews>
  <sheets>
    <sheet name="TRACK" sheetId="1" r:id="rId1"/>
    <sheet name="FIELD" sheetId="2" r:id="rId2"/>
    <sheet name="ATHLETES" sheetId="4" r:id="rId3"/>
  </sheets>
  <definedNames>
    <definedName name="_xlnm.Print_Area" localSheetId="0">TRACK!$A$33:$E$33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9" i="1" l="1"/>
  <c r="C180" i="1"/>
  <c r="C181" i="1"/>
  <c r="C182" i="1"/>
  <c r="C183" i="1"/>
  <c r="C184" i="1"/>
  <c r="C169" i="1"/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1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C83" i="2" l="1"/>
  <c r="C87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62" i="2"/>
  <c r="C68" i="2"/>
  <c r="C32" i="2"/>
  <c r="C38" i="2"/>
  <c r="C49" i="2"/>
  <c r="C131" i="1"/>
  <c r="C138" i="1"/>
  <c r="C151" i="1"/>
  <c r="C155" i="1"/>
  <c r="C161" i="1"/>
  <c r="C164" i="1"/>
  <c r="C39" i="1"/>
  <c r="C47" i="1"/>
  <c r="C53" i="1"/>
  <c r="C58" i="1"/>
  <c r="C75" i="1"/>
  <c r="C84" i="1"/>
  <c r="C92" i="1"/>
  <c r="C99" i="1"/>
  <c r="C101" i="1"/>
  <c r="C110" i="1"/>
  <c r="C112" i="1"/>
  <c r="C117" i="1"/>
  <c r="C123" i="1"/>
  <c r="A3" i="4"/>
  <c r="A4" i="4" l="1"/>
  <c r="C135" i="1"/>
  <c r="C69" i="2"/>
  <c r="C78" i="1"/>
  <c r="A5" i="4" l="1"/>
  <c r="A6" i="4" l="1"/>
  <c r="A7" i="4" l="1"/>
  <c r="C68" i="1"/>
  <c r="C50" i="2"/>
  <c r="C36" i="2"/>
  <c r="A8" i="4" l="1"/>
  <c r="A9" i="4" l="1"/>
  <c r="C57" i="1"/>
  <c r="C130" i="1"/>
  <c r="A10" i="4" l="1"/>
  <c r="A11" i="4" l="1"/>
  <c r="A12" i="4" l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C42" i="1" s="1"/>
  <c r="C93" i="1"/>
  <c r="C137" i="1"/>
  <c r="C46" i="1"/>
  <c r="C39" i="2"/>
  <c r="C22" i="2"/>
  <c r="C67" i="2"/>
  <c r="C30" i="2"/>
  <c r="C34" i="2"/>
  <c r="C165" i="1"/>
  <c r="C37" i="1"/>
  <c r="C88" i="2"/>
  <c r="C46" i="2"/>
  <c r="C85" i="2"/>
  <c r="C144" i="1"/>
  <c r="C77" i="1"/>
  <c r="C104" i="1"/>
  <c r="C47" i="2"/>
  <c r="C51" i="2"/>
  <c r="C97" i="1"/>
  <c r="C121" i="1"/>
  <c r="C128" i="1"/>
  <c r="C63" i="2"/>
  <c r="C125" i="1"/>
  <c r="C55" i="1"/>
  <c r="C66" i="2"/>
  <c r="C81" i="1"/>
  <c r="C42" i="2"/>
  <c r="C72" i="1"/>
  <c r="C43" i="1"/>
  <c r="C26" i="2"/>
  <c r="C153" i="1"/>
  <c r="C116" i="1"/>
  <c r="C141" i="1"/>
  <c r="C129" i="1"/>
  <c r="C132" i="1"/>
  <c r="C156" i="1"/>
  <c r="C120" i="1"/>
  <c r="C152" i="1"/>
  <c r="C149" i="1"/>
  <c r="C70" i="2"/>
  <c r="C23" i="2"/>
  <c r="C84" i="2"/>
  <c r="C136" i="1"/>
  <c r="C59" i="1"/>
  <c r="C75" i="2"/>
  <c r="C109" i="1"/>
  <c r="C89" i="1"/>
  <c r="C100" i="1"/>
  <c r="C80" i="1"/>
  <c r="C140" i="1"/>
  <c r="C63" i="1"/>
  <c r="C85" i="1"/>
  <c r="C71" i="2"/>
  <c r="C96" i="1"/>
  <c r="C55" i="2"/>
  <c r="C74" i="2"/>
  <c r="C160" i="1"/>
  <c r="C108" i="1"/>
  <c r="C62" i="1"/>
  <c r="C71" i="1"/>
  <c r="C113" i="1"/>
  <c r="C50" i="1"/>
  <c r="C78" i="2"/>
  <c r="C67" i="1"/>
  <c r="C58" i="2"/>
  <c r="C54" i="2"/>
  <c r="C76" i="1"/>
  <c r="C88" i="1"/>
  <c r="C105" i="1"/>
  <c r="C31" i="2"/>
  <c r="C54" i="1"/>
  <c r="C133" i="1"/>
  <c r="C89" i="2"/>
  <c r="C148" i="1"/>
  <c r="C35" i="2"/>
  <c r="C51" i="1" l="1"/>
  <c r="C157" i="1"/>
  <c r="C145" i="1"/>
  <c r="C43" i="2"/>
  <c r="C124" i="1"/>
  <c r="C27" i="2"/>
  <c r="C59" i="2"/>
  <c r="C114" i="1"/>
  <c r="C174" i="1"/>
  <c r="C70" i="1"/>
  <c r="C90" i="1"/>
  <c r="C95" i="1"/>
  <c r="C41" i="2"/>
  <c r="C115" i="1"/>
  <c r="C61" i="1"/>
  <c r="C170" i="1"/>
  <c r="C73" i="2"/>
  <c r="C52" i="2"/>
  <c r="C150" i="1"/>
  <c r="C61" i="2"/>
  <c r="C166" i="1"/>
  <c r="C56" i="1"/>
  <c r="C154" i="1"/>
  <c r="C139" i="1"/>
  <c r="C119" i="1"/>
  <c r="C41" i="1"/>
  <c r="C52" i="1"/>
  <c r="C65" i="2"/>
  <c r="C173" i="1"/>
  <c r="C111" i="1"/>
  <c r="C163" i="1"/>
  <c r="C37" i="2"/>
  <c r="C176" i="1"/>
  <c r="C122" i="1"/>
  <c r="C69" i="1"/>
  <c r="C72" i="2"/>
  <c r="C143" i="1"/>
  <c r="C134" i="1"/>
  <c r="C126" i="1"/>
  <c r="C106" i="1"/>
  <c r="C49" i="1"/>
  <c r="C171" i="1"/>
  <c r="C25" i="2"/>
  <c r="C74" i="1"/>
  <c r="C94" i="1"/>
  <c r="C79" i="2"/>
  <c r="C36" i="1"/>
  <c r="C91" i="1"/>
  <c r="C103" i="1"/>
  <c r="C57" i="2"/>
  <c r="C79" i="1"/>
  <c r="C86" i="1"/>
  <c r="C83" i="1"/>
  <c r="C38" i="1"/>
  <c r="C102" i="1"/>
  <c r="C77" i="2"/>
  <c r="C177" i="1"/>
  <c r="C172" i="1"/>
  <c r="C168" i="1"/>
  <c r="C40" i="1"/>
  <c r="C175" i="1"/>
  <c r="C167" i="1"/>
  <c r="C29" i="2"/>
  <c r="C76" i="2"/>
  <c r="C64" i="2"/>
  <c r="C147" i="1"/>
  <c r="C40" i="2"/>
  <c r="C45" i="2"/>
  <c r="C60" i="2"/>
  <c r="C60" i="1"/>
  <c r="C118" i="1"/>
  <c r="C66" i="1"/>
  <c r="C45" i="1"/>
  <c r="C127" i="1"/>
  <c r="C107" i="1"/>
  <c r="C86" i="2"/>
  <c r="C64" i="1"/>
  <c r="C44" i="1"/>
  <c r="C48" i="2"/>
  <c r="C81" i="2"/>
  <c r="C28" i="2"/>
  <c r="C98" i="1"/>
  <c r="C142" i="1"/>
  <c r="C82" i="1"/>
  <c r="C178" i="1"/>
  <c r="C162" i="1"/>
  <c r="C146" i="1"/>
  <c r="C87" i="1"/>
  <c r="C33" i="2"/>
  <c r="C24" i="2"/>
  <c r="C56" i="2"/>
  <c r="C159" i="1"/>
  <c r="C44" i="2"/>
  <c r="C158" i="1"/>
  <c r="C48" i="1"/>
  <c r="C80" i="2"/>
  <c r="C53" i="2"/>
</calcChain>
</file>

<file path=xl/sharedStrings.xml><?xml version="1.0" encoding="utf-8"?>
<sst xmlns="http://schemas.openxmlformats.org/spreadsheetml/2006/main" count="1294" uniqueCount="669">
  <si>
    <t>Club</t>
  </si>
  <si>
    <t>100mh</t>
  </si>
  <si>
    <t>U17M</t>
  </si>
  <si>
    <t>Event</t>
  </si>
  <si>
    <t>Number</t>
  </si>
  <si>
    <t>Distance</t>
  </si>
  <si>
    <t>Note</t>
  </si>
  <si>
    <t>John Smith</t>
  </si>
  <si>
    <t>Bill Whistlecroft Spring Athletics Festival</t>
  </si>
  <si>
    <t>DAY 1</t>
  </si>
  <si>
    <t>Example</t>
  </si>
  <si>
    <t>hand timed etc.</t>
  </si>
  <si>
    <t>Notes</t>
  </si>
  <si>
    <t>6kg</t>
  </si>
  <si>
    <t>SPRING FESTIVAL 2018</t>
  </si>
  <si>
    <t>Time</t>
  </si>
  <si>
    <t>Age</t>
  </si>
  <si>
    <t>?</t>
  </si>
  <si>
    <t> 110H</t>
  </si>
  <si>
    <t> SM</t>
  </si>
  <si>
    <t>U20M, M35-49</t>
  </si>
  <si>
    <t>Ollie Thorner U20</t>
  </si>
  <si>
    <t> 100H</t>
  </si>
  <si>
    <t>U17M, M50-59</t>
  </si>
  <si>
    <t>Jami Schlueter U17M</t>
  </si>
  <si>
    <t>Adam Booth U17M</t>
  </si>
  <si>
    <t>U20W, SW, W35-39</t>
  </si>
  <si>
    <t> M60+</t>
  </si>
  <si>
    <t> 80H</t>
  </si>
  <si>
    <t> U15B</t>
  </si>
  <si>
    <t>U17W, W40-49</t>
  </si>
  <si>
    <t>80H</t>
  </si>
  <si>
    <t> W50-59</t>
  </si>
  <si>
    <t>75H</t>
  </si>
  <si>
    <t>U15G</t>
  </si>
  <si>
    <t>Caitlin Keaney U15</t>
  </si>
  <si>
    <t>Lara Chapman U15</t>
  </si>
  <si>
    <t>U13B</t>
  </si>
  <si>
    <t>70H</t>
  </si>
  <si>
    <t>U13G</t>
  </si>
  <si>
    <t>200H</t>
  </si>
  <si>
    <t>MALE</t>
  </si>
  <si>
    <t>FEMALE</t>
  </si>
  <si>
    <t>300H</t>
  </si>
  <si>
    <t>U17W, W50-59,                  M60-69</t>
  </si>
  <si>
    <t>Sofia Vella U17</t>
  </si>
  <si>
    <t>Abbie Lovering U17</t>
  </si>
  <si>
    <t>Anita Hayward SW 50</t>
  </si>
  <si>
    <t xml:space="preserve">Poppy Oliver (U17W) </t>
  </si>
  <si>
    <t>400H</t>
  </si>
  <si>
    <t>SM</t>
  </si>
  <si>
    <t xml:space="preserve">Ben McIntyre (U17M) </t>
  </si>
  <si>
    <t>SW, U20W, W35-49</t>
  </si>
  <si>
    <t>1500 S/C</t>
  </si>
  <si>
    <t>U15B, U15G</t>
  </si>
  <si>
    <t>U20W, U17W</t>
  </si>
  <si>
    <t>Isolbelle Craven U17W</t>
  </si>
  <si>
    <t>Maya Hodgson (U17W)</t>
  </si>
  <si>
    <t>2000 S/C</t>
  </si>
  <si>
    <t>U18W,U20W,SW</t>
  </si>
  <si>
    <t>3000 S/C</t>
  </si>
  <si>
    <t>SW</t>
  </si>
  <si>
    <t xml:space="preserve">Tim White </t>
  </si>
  <si>
    <t>U18M, U20M</t>
  </si>
  <si>
    <t>Morgan Hanson (U17W)</t>
  </si>
  <si>
    <t xml:space="preserve">Jack Josh (U17M) </t>
  </si>
  <si>
    <t>Timetable - Throws</t>
  </si>
  <si>
    <t>Hammer</t>
  </si>
  <si>
    <t>Isabella Shepherd U20W</t>
  </si>
  <si>
    <t xml:space="preserve">Josh Tyler (U17M) </t>
  </si>
  <si>
    <t>13.00 </t>
  </si>
  <si>
    <t>Rod Chapman V70</t>
  </si>
  <si>
    <t>Melissa kolic U20</t>
  </si>
  <si>
    <t>Heather Seager V50</t>
  </si>
  <si>
    <t>Shot Put</t>
  </si>
  <si>
    <t>Brendon Pentland U17</t>
  </si>
  <si>
    <t>14.00 </t>
  </si>
  <si>
    <t>U13</t>
  </si>
  <si>
    <t xml:space="preserve">Heather Rowe (F35) </t>
  </si>
  <si>
    <t>Caitlin Keaney U15G</t>
  </si>
  <si>
    <t>William Saltmarsh U15B</t>
  </si>
  <si>
    <t>Sophie Hamilton U15G</t>
  </si>
  <si>
    <t>Alex Hardy-Stewart U15B</t>
  </si>
  <si>
    <t>Lara Chapman U15G</t>
  </si>
  <si>
    <t>Isaac Ketterer U15B</t>
  </si>
  <si>
    <t>14.30 </t>
  </si>
  <si>
    <t>Discus</t>
  </si>
  <si>
    <t>Jack Turner U20M</t>
  </si>
  <si>
    <t>Naomi Wilde U17W</t>
  </si>
  <si>
    <t>15.30 </t>
  </si>
  <si>
    <t>U11B</t>
  </si>
  <si>
    <t>U15B</t>
  </si>
  <si>
    <t>U11</t>
  </si>
  <si>
    <t>U20W</t>
  </si>
  <si>
    <t>U17W</t>
  </si>
  <si>
    <t>U11G</t>
  </si>
  <si>
    <t>U17B</t>
  </si>
  <si>
    <t xml:space="preserve">U20 </t>
  </si>
  <si>
    <t xml:space="preserve">U17M </t>
  </si>
  <si>
    <t xml:space="preserve">U17W </t>
  </si>
  <si>
    <t xml:space="preserve">U20M </t>
  </si>
  <si>
    <t>U17w</t>
  </si>
  <si>
    <t>U17</t>
  </si>
  <si>
    <t>U20M</t>
  </si>
  <si>
    <t xml:space="preserve">U15G </t>
  </si>
  <si>
    <t>V50</t>
  </si>
  <si>
    <t>U20</t>
  </si>
  <si>
    <t>Taunton</t>
  </si>
  <si>
    <t>U17G</t>
  </si>
  <si>
    <t>hammer</t>
  </si>
  <si>
    <t>Wind (+/-)</t>
  </si>
  <si>
    <t>Taunton AC</t>
  </si>
  <si>
    <t>Name / Age / Club</t>
  </si>
  <si>
    <t>Name</t>
  </si>
  <si>
    <t xml:space="preserve">Daisy Abernethy </t>
  </si>
  <si>
    <t xml:space="preserve">Lily Amor </t>
  </si>
  <si>
    <t>Jack Amor</t>
  </si>
  <si>
    <t xml:space="preserve">Rowan Austin </t>
  </si>
  <si>
    <t>Olivia Bagg</t>
  </si>
  <si>
    <t xml:space="preserve">Gemma Baker </t>
  </si>
  <si>
    <t xml:space="preserve">Toby Baker </t>
  </si>
  <si>
    <t>Shireen Balouch</t>
  </si>
  <si>
    <t xml:space="preserve">Joe Banks </t>
  </si>
  <si>
    <t xml:space="preserve">Sophie Bareham </t>
  </si>
  <si>
    <t xml:space="preserve">Matthew Bark-Churchill </t>
  </si>
  <si>
    <t xml:space="preserve">Fiona Barkley </t>
  </si>
  <si>
    <t xml:space="preserve">George Beardmore </t>
  </si>
  <si>
    <t>Delleah Belgrave</t>
  </si>
  <si>
    <t xml:space="preserve">Laila-Jae Belgrave </t>
  </si>
  <si>
    <t xml:space="preserve">Alexia Bennett-Cordy </t>
  </si>
  <si>
    <t xml:space="preserve">Hermione Benton </t>
  </si>
  <si>
    <t>Leon Biaggi</t>
  </si>
  <si>
    <t xml:space="preserve">Lucy Bickerton </t>
  </si>
  <si>
    <t xml:space="preserve">Harry Bunkin </t>
  </si>
  <si>
    <t xml:space="preserve">Abigail Birch </t>
  </si>
  <si>
    <t xml:space="preserve">Sian Birch </t>
  </si>
  <si>
    <t>Michael Biss</t>
  </si>
  <si>
    <t>Jenna Blundell</t>
  </si>
  <si>
    <t>Val Bovell</t>
  </si>
  <si>
    <t>Sam Brereton</t>
  </si>
  <si>
    <t>James Bridge</t>
  </si>
  <si>
    <t xml:space="preserve">William Brodie </t>
  </si>
  <si>
    <t>Ruby Brook</t>
  </si>
  <si>
    <t>Daniel Brooks</t>
  </si>
  <si>
    <t xml:space="preserve">Adam Brooks </t>
  </si>
  <si>
    <t xml:space="preserve">Stephanie Brooks </t>
  </si>
  <si>
    <t xml:space="preserve">Lydia Brown </t>
  </si>
  <si>
    <t>Charlotte Brown</t>
  </si>
  <si>
    <t xml:space="preserve">Gracie Bunting </t>
  </si>
  <si>
    <t>Harry Bunting</t>
  </si>
  <si>
    <t>Morgan Burke</t>
  </si>
  <si>
    <t xml:space="preserve">Harrison Burke </t>
  </si>
  <si>
    <t>Tilly Burney</t>
  </si>
  <si>
    <t xml:space="preserve">Georgina Burrows </t>
  </si>
  <si>
    <t xml:space="preserve">Alex Burton </t>
  </si>
  <si>
    <t xml:space="preserve">Hattie Byrne </t>
  </si>
  <si>
    <t>Gabriel Cameron</t>
  </si>
  <si>
    <t xml:space="preserve">Phoebe Card </t>
  </si>
  <si>
    <t>Vivienne Card</t>
  </si>
  <si>
    <t>Jay Carey</t>
  </si>
  <si>
    <t>Robbie Carrick-Smith</t>
  </si>
  <si>
    <t xml:space="preserve">Joe Carter </t>
  </si>
  <si>
    <t>Oliver Castle</t>
  </si>
  <si>
    <t xml:space="preserve">Lucy Chalmers </t>
  </si>
  <si>
    <t xml:space="preserve">Max Chater </t>
  </si>
  <si>
    <t xml:space="preserve">Emily Churchill </t>
  </si>
  <si>
    <t xml:space="preserve">Samuel Clayton </t>
  </si>
  <si>
    <t xml:space="preserve">Archie Coates </t>
  </si>
  <si>
    <t>Theo Cochrane</t>
  </si>
  <si>
    <t xml:space="preserve">Martha Collings </t>
  </si>
  <si>
    <t>Kacey Collins</t>
  </si>
  <si>
    <t>Stephanie Collis</t>
  </si>
  <si>
    <t>Melissa Cooke</t>
  </si>
  <si>
    <t xml:space="preserve">Lauren Cooper </t>
  </si>
  <si>
    <t>Connor Corbin</t>
  </si>
  <si>
    <t>Grace Cottrell</t>
  </si>
  <si>
    <t xml:space="preserve">Iris Courtney </t>
  </si>
  <si>
    <t>Isabella Cox</t>
  </si>
  <si>
    <t>Lucy Crossman</t>
  </si>
  <si>
    <t xml:space="preserve">Thomas Darton </t>
  </si>
  <si>
    <t>Maddy David</t>
  </si>
  <si>
    <t xml:space="preserve">Abi Davies </t>
  </si>
  <si>
    <t>Daisy Davies</t>
  </si>
  <si>
    <t xml:space="preserve">Henry Dawes </t>
  </si>
  <si>
    <t xml:space="preserve">Naiomi Dawson </t>
  </si>
  <si>
    <t xml:space="preserve">David Dawson </t>
  </si>
  <si>
    <t xml:space="preserve">Jamie Day </t>
  </si>
  <si>
    <t xml:space="preserve">Emma Denham </t>
  </si>
  <si>
    <t xml:space="preserve">Jacob Dibble </t>
  </si>
  <si>
    <t xml:space="preserve">Libby Dickens </t>
  </si>
  <si>
    <t xml:space="preserve">Tom Dollery </t>
  </si>
  <si>
    <t>Trevor Downward</t>
  </si>
  <si>
    <t>Archie Dowson</t>
  </si>
  <si>
    <t xml:space="preserve">Sam Dowson </t>
  </si>
  <si>
    <t xml:space="preserve">Oliver D'Rozario </t>
  </si>
  <si>
    <t xml:space="preserve">Lucy Durham </t>
  </si>
  <si>
    <t>Orla East</t>
  </si>
  <si>
    <t>Andy Faulkner</t>
  </si>
  <si>
    <t xml:space="preserve">Grace Fielder </t>
  </si>
  <si>
    <t xml:space="preserve">George Fielder </t>
  </si>
  <si>
    <t xml:space="preserve"> Finn</t>
  </si>
  <si>
    <t xml:space="preserve">Leyton Finn </t>
  </si>
  <si>
    <t xml:space="preserve">Abigail Fisher </t>
  </si>
  <si>
    <t xml:space="preserve">Jessica Fisher </t>
  </si>
  <si>
    <t xml:space="preserve">Daniel Fisher </t>
  </si>
  <si>
    <t>Madison Foxcroft</t>
  </si>
  <si>
    <t xml:space="preserve">Eleni Francis </t>
  </si>
  <si>
    <t>Joshua Fricker</t>
  </si>
  <si>
    <t xml:space="preserve">Zachary Fricker </t>
  </si>
  <si>
    <t xml:space="preserve">Ben Game </t>
  </si>
  <si>
    <t xml:space="preserve">Luke Game </t>
  </si>
  <si>
    <t>Owen Garrett</t>
  </si>
  <si>
    <t>Charlotte Garrett</t>
  </si>
  <si>
    <t>Oscar Gascoyne</t>
  </si>
  <si>
    <t>Willa Gibb</t>
  </si>
  <si>
    <t>Ci Gifford-Groves</t>
  </si>
  <si>
    <t>Cales Gifford-Groves</t>
  </si>
  <si>
    <t xml:space="preserve">Ashton Gifford Groves </t>
  </si>
  <si>
    <t>Andrea Gilbert</t>
  </si>
  <si>
    <t xml:space="preserve">Kurt Gilbert </t>
  </si>
  <si>
    <t>Sophie Gillard</t>
  </si>
  <si>
    <t xml:space="preserve">Abi Gillard </t>
  </si>
  <si>
    <t xml:space="preserve">Jim Gillespie </t>
  </si>
  <si>
    <t>Toby Glass</t>
  </si>
  <si>
    <t>Daisy Glover</t>
  </si>
  <si>
    <t>Bradley Glover</t>
  </si>
  <si>
    <t>Joe Goodwin</t>
  </si>
  <si>
    <t xml:space="preserve">Lizzy Gouray </t>
  </si>
  <si>
    <t>Jayden Gray</t>
  </si>
  <si>
    <t xml:space="preserve">Jake Gray </t>
  </si>
  <si>
    <t xml:space="preserve">Marilyn Grech </t>
  </si>
  <si>
    <t xml:space="preserve">Joel Green </t>
  </si>
  <si>
    <t xml:space="preserve">Oliver Green </t>
  </si>
  <si>
    <t xml:space="preserve">Daniel Griffin </t>
  </si>
  <si>
    <t>Alice Grosjean</t>
  </si>
  <si>
    <t xml:space="preserve">Lewis Guest </t>
  </si>
  <si>
    <t xml:space="preserve">Jack Gunning </t>
  </si>
  <si>
    <t>Lucie Guy</t>
  </si>
  <si>
    <t xml:space="preserve">Lauren Hall </t>
  </si>
  <si>
    <t xml:space="preserve">Sophie Hamilton </t>
  </si>
  <si>
    <t xml:space="preserve">Luke Hamley </t>
  </si>
  <si>
    <t>Matthew Hammond</t>
  </si>
  <si>
    <t xml:space="preserve">Morgan Hansen </t>
  </si>
  <si>
    <t xml:space="preserve">Alex Hardy-Stewart </t>
  </si>
  <si>
    <t>Lewis Harknett</t>
  </si>
  <si>
    <t>Nia Harradine-Cole</t>
  </si>
  <si>
    <t>Samantha Harris</t>
  </si>
  <si>
    <t>Katrina Hart</t>
  </si>
  <si>
    <t>Benjamin Hartigan</t>
  </si>
  <si>
    <t>Daisy Harvey</t>
  </si>
  <si>
    <t>Jack Harvey</t>
  </si>
  <si>
    <t xml:space="preserve">Robbie Hawkins </t>
  </si>
  <si>
    <t xml:space="preserve">Ella Haynes </t>
  </si>
  <si>
    <t xml:space="preserve">Joseph Haynes </t>
  </si>
  <si>
    <t xml:space="preserve">Tom Heal </t>
  </si>
  <si>
    <t>Joseph Healey</t>
  </si>
  <si>
    <t>Jem Hedgcock</t>
  </si>
  <si>
    <t>Ciaran Herniman</t>
  </si>
  <si>
    <t xml:space="preserve">Livvy Hewlett </t>
  </si>
  <si>
    <t xml:space="preserve">Kathrin Higginson </t>
  </si>
  <si>
    <t xml:space="preserve">Maddison Hillier-Smith </t>
  </si>
  <si>
    <t xml:space="preserve">Liam Hillier-Smith </t>
  </si>
  <si>
    <t xml:space="preserve">Maya Hodgson </t>
  </si>
  <si>
    <t xml:space="preserve">Samuel Holloway </t>
  </si>
  <si>
    <t xml:space="preserve">Amelia Honor </t>
  </si>
  <si>
    <t>Hannah Horrocks</t>
  </si>
  <si>
    <t xml:space="preserve">Grace Horswell </t>
  </si>
  <si>
    <t xml:space="preserve">Jack Houghton </t>
  </si>
  <si>
    <t xml:space="preserve">Abbey Hughes </t>
  </si>
  <si>
    <t>Cicely Hunt</t>
  </si>
  <si>
    <t xml:space="preserve">Chloe Hunt </t>
  </si>
  <si>
    <t xml:space="preserve">Ben Huntley </t>
  </si>
  <si>
    <t>Zoe Huntley</t>
  </si>
  <si>
    <t>Yusuf Hussein</t>
  </si>
  <si>
    <t xml:space="preserve">India Ibbotson </t>
  </si>
  <si>
    <t xml:space="preserve">Andrew Ingleton </t>
  </si>
  <si>
    <t>Lizzy Ingram</t>
  </si>
  <si>
    <t xml:space="preserve">Samual Irish </t>
  </si>
  <si>
    <t>George Isgrove</t>
  </si>
  <si>
    <t xml:space="preserve">Hannah Jackson </t>
  </si>
  <si>
    <t xml:space="preserve">Vicky Jackson </t>
  </si>
  <si>
    <t xml:space="preserve">Ella Jeffery </t>
  </si>
  <si>
    <t xml:space="preserve">L Jeffries </t>
  </si>
  <si>
    <t>Madeleine Johnson</t>
  </si>
  <si>
    <t xml:space="preserve">Ben Jones </t>
  </si>
  <si>
    <t xml:space="preserve">Natalie Jones </t>
  </si>
  <si>
    <t xml:space="preserve">Jemma Jones </t>
  </si>
  <si>
    <t xml:space="preserve">Rosie Joynes </t>
  </si>
  <si>
    <t>Simran Kaur</t>
  </si>
  <si>
    <t xml:space="preserve">Cailtin Keaney </t>
  </si>
  <si>
    <t>Maya Kendell</t>
  </si>
  <si>
    <t>Isaac Ketterer</t>
  </si>
  <si>
    <t xml:space="preserve">Phoebe Killen </t>
  </si>
  <si>
    <t>Jessica Kinneir</t>
  </si>
  <si>
    <t>Ethan Kirby</t>
  </si>
  <si>
    <t xml:space="preserve">Christopher Kirwin </t>
  </si>
  <si>
    <t xml:space="preserve">Kimberly Knight </t>
  </si>
  <si>
    <t xml:space="preserve">Mark Knight </t>
  </si>
  <si>
    <t>Claudia Koniecnza</t>
  </si>
  <si>
    <t xml:space="preserve">Seth Lake </t>
  </si>
  <si>
    <t>Savannah Lamb</t>
  </si>
  <si>
    <t xml:space="preserve">Jasmine Larsen </t>
  </si>
  <si>
    <t>Imogen Leakey</t>
  </si>
  <si>
    <t>Cerys Lee</t>
  </si>
  <si>
    <t xml:space="preserve">Oscar Lee </t>
  </si>
  <si>
    <t xml:space="preserve">David Lee </t>
  </si>
  <si>
    <t xml:space="preserve">Joshua Lewis </t>
  </si>
  <si>
    <t xml:space="preserve">Jessica Lewis </t>
  </si>
  <si>
    <t xml:space="preserve">Ben Lewis </t>
  </si>
  <si>
    <t xml:space="preserve">Adam Leworthy </t>
  </si>
  <si>
    <t>Lara Loewe</t>
  </si>
  <si>
    <t>Tabitha Lorenz</t>
  </si>
  <si>
    <t>Oliver Lorenz</t>
  </si>
  <si>
    <t xml:space="preserve">Abbie Lovering </t>
  </si>
  <si>
    <t>Owen Lythell</t>
  </si>
  <si>
    <t>Nicholas Maczugowski</t>
  </si>
  <si>
    <t>Josh Maggs</t>
  </si>
  <si>
    <t>Daisy Mahoney</t>
  </si>
  <si>
    <t xml:space="preserve">Caitlin Mander </t>
  </si>
  <si>
    <t xml:space="preserve">Byron Mander </t>
  </si>
  <si>
    <t xml:space="preserve">Gareth Manning </t>
  </si>
  <si>
    <t xml:space="preserve">Phillipa Mannings </t>
  </si>
  <si>
    <t xml:space="preserve">Joseph Markey </t>
  </si>
  <si>
    <t>Joel Mattacks</t>
  </si>
  <si>
    <t xml:space="preserve">Lucy-Jane Matthews </t>
  </si>
  <si>
    <t xml:space="preserve">Saffron Maurice </t>
  </si>
  <si>
    <t xml:space="preserve">Alex May </t>
  </si>
  <si>
    <t>Enya Maylor</t>
  </si>
  <si>
    <t>James Mckibbin</t>
  </si>
  <si>
    <t>Harry Meredith</t>
  </si>
  <si>
    <t xml:space="preserve">Joe Milton </t>
  </si>
  <si>
    <t xml:space="preserve">Joshua Moore </t>
  </si>
  <si>
    <t xml:space="preserve">Elliot Moran </t>
  </si>
  <si>
    <t>William Nicolle</t>
  </si>
  <si>
    <t>Holly Nixon</t>
  </si>
  <si>
    <t xml:space="preserve">Callum Oliver-Davidson </t>
  </si>
  <si>
    <t xml:space="preserve">Angelica Oparinde </t>
  </si>
  <si>
    <t xml:space="preserve">Thema Osborne-Hendricks </t>
  </si>
  <si>
    <t xml:space="preserve">Ellie Osmond </t>
  </si>
  <si>
    <t xml:space="preserve">Rebecca Ousby </t>
  </si>
  <si>
    <t xml:space="preserve">Christopher Page </t>
  </si>
  <si>
    <t xml:space="preserve">Matthew Page </t>
  </si>
  <si>
    <t xml:space="preserve">Holly Page </t>
  </si>
  <si>
    <t xml:space="preserve">Sophie Page </t>
  </si>
  <si>
    <t xml:space="preserve">Holly Paine </t>
  </si>
  <si>
    <t>Emily Parker</t>
  </si>
  <si>
    <t>Dan Parkin</t>
  </si>
  <si>
    <t xml:space="preserve">Will Parry </t>
  </si>
  <si>
    <t>Aidan Patton</t>
  </si>
  <si>
    <t>Birdie Payne</t>
  </si>
  <si>
    <t xml:space="preserve">Elowen Penfold </t>
  </si>
  <si>
    <t xml:space="preserve">Brenden Pentland </t>
  </si>
  <si>
    <t>Sam Petherbridge</t>
  </si>
  <si>
    <t xml:space="preserve">Marcus Pidgley </t>
  </si>
  <si>
    <t xml:space="preserve">Rebecca Pierce </t>
  </si>
  <si>
    <t>Charlotte Piper</t>
  </si>
  <si>
    <t>Mark Plowman</t>
  </si>
  <si>
    <t xml:space="preserve">Joe Ponter </t>
  </si>
  <si>
    <t xml:space="preserve">Sam Ponter </t>
  </si>
  <si>
    <t>Caroline Powell</t>
  </si>
  <si>
    <t xml:space="preserve">Andrew Power </t>
  </si>
  <si>
    <t>Yusuf Qazi</t>
  </si>
  <si>
    <t>Imam Qazi</t>
  </si>
  <si>
    <t>Anisah Qazi</t>
  </si>
  <si>
    <t xml:space="preserve">Oliver Rawles </t>
  </si>
  <si>
    <t xml:space="preserve">Aimee Rea </t>
  </si>
  <si>
    <t xml:space="preserve">Ryan Reed </t>
  </si>
  <si>
    <t>Harry Ricketts</t>
  </si>
  <si>
    <t xml:space="preserve">Finlay Ridout </t>
  </si>
  <si>
    <t>Michael Robbins</t>
  </si>
  <si>
    <t>Seren Rodgers</t>
  </si>
  <si>
    <t xml:space="preserve">Nia Rodgers </t>
  </si>
  <si>
    <t>Rebecca Roots</t>
  </si>
  <si>
    <t xml:space="preserve">Estelle Roots </t>
  </si>
  <si>
    <t>Katie Rowe</t>
  </si>
  <si>
    <t>Ella Ruby</t>
  </si>
  <si>
    <t>Taylor Saltmarsh</t>
  </si>
  <si>
    <t>William Saltmarsh</t>
  </si>
  <si>
    <t>Rafferty Sargent</t>
  </si>
  <si>
    <t xml:space="preserve">Wilfred Sargent </t>
  </si>
  <si>
    <t xml:space="preserve">Zinzan Sargent </t>
  </si>
  <si>
    <t xml:space="preserve">Skye Sauter </t>
  </si>
  <si>
    <t xml:space="preserve">Toby Sauter </t>
  </si>
  <si>
    <t xml:space="preserve">Jack Saxton </t>
  </si>
  <si>
    <t>Jamie Schlueter</t>
  </si>
  <si>
    <t>Elliot Scott</t>
  </si>
  <si>
    <t xml:space="preserve">Ted Scott </t>
  </si>
  <si>
    <t xml:space="preserve">Heather Seager </t>
  </si>
  <si>
    <t>Emma Sharpe</t>
  </si>
  <si>
    <t xml:space="preserve">Emily  Shaw </t>
  </si>
  <si>
    <t xml:space="preserve">Lucie Simmonds </t>
  </si>
  <si>
    <t xml:space="preserve">Kate Simmonds </t>
  </si>
  <si>
    <t xml:space="preserve">Jessica Simons </t>
  </si>
  <si>
    <t xml:space="preserve">Roberta Simpson </t>
  </si>
  <si>
    <t>Evan Smalldon</t>
  </si>
  <si>
    <t xml:space="preserve">Emilia Smith </t>
  </si>
  <si>
    <t xml:space="preserve">Natalya Smith </t>
  </si>
  <si>
    <t xml:space="preserve">Rebekah Smith </t>
  </si>
  <si>
    <t xml:space="preserve">Theo Spurrell </t>
  </si>
  <si>
    <t>Charlie Staddon</t>
  </si>
  <si>
    <t xml:space="preserve">Madeleine Stokes </t>
  </si>
  <si>
    <t xml:space="preserve">Georgina Stokes  </t>
  </si>
  <si>
    <t xml:space="preserve">Jasmine Stone </t>
  </si>
  <si>
    <t xml:space="preserve">Dylan Stoneman </t>
  </si>
  <si>
    <t xml:space="preserve">Alice Sullivan </t>
  </si>
  <si>
    <t xml:space="preserve">Sharmila Taft </t>
  </si>
  <si>
    <t xml:space="preserve">Imogen Tanner </t>
  </si>
  <si>
    <t>Imogen Tanner</t>
  </si>
  <si>
    <t xml:space="preserve">Hannah Taunton </t>
  </si>
  <si>
    <t>Tottie Taylor</t>
  </si>
  <si>
    <t xml:space="preserve">Lowri Thomas </t>
  </si>
  <si>
    <t xml:space="preserve">Elise Thorner </t>
  </si>
  <si>
    <t xml:space="preserve">Ollie Thorner </t>
  </si>
  <si>
    <t>Walter Tidball-Zapp</t>
  </si>
  <si>
    <t>Megan Titchner</t>
  </si>
  <si>
    <t>Ella Treby</t>
  </si>
  <si>
    <t xml:space="preserve">Keelan Tucker </t>
  </si>
  <si>
    <t xml:space="preserve">Ethan Turner </t>
  </si>
  <si>
    <t xml:space="preserve">Jack Turner </t>
  </si>
  <si>
    <t>Harriet Tuson</t>
  </si>
  <si>
    <t xml:space="preserve">Max Twitchen </t>
  </si>
  <si>
    <t>Archie Tyler</t>
  </si>
  <si>
    <t xml:space="preserve">Evan Ukachu </t>
  </si>
  <si>
    <t>Elur Urkola</t>
  </si>
  <si>
    <t>Aratz Urkola</t>
  </si>
  <si>
    <t>Izaro Urkola</t>
  </si>
  <si>
    <t>Sofia Vella</t>
  </si>
  <si>
    <t xml:space="preserve">Lewis Wall </t>
  </si>
  <si>
    <t xml:space="preserve">Ewan Walton </t>
  </si>
  <si>
    <t xml:space="preserve">Joshua Wareham </t>
  </si>
  <si>
    <t xml:space="preserve">Florence Watling </t>
  </si>
  <si>
    <t xml:space="preserve">Amelia Watling </t>
  </si>
  <si>
    <t xml:space="preserve">Max Watson </t>
  </si>
  <si>
    <t xml:space="preserve">Henry Watson </t>
  </si>
  <si>
    <t>Kester Welch</t>
  </si>
  <si>
    <t>Louis Welch</t>
  </si>
  <si>
    <t xml:space="preserve">India West </t>
  </si>
  <si>
    <t xml:space="preserve">Lavender West </t>
  </si>
  <si>
    <t xml:space="preserve">Abigail White </t>
  </si>
  <si>
    <t xml:space="preserve">Molly White </t>
  </si>
  <si>
    <t>Max White</t>
  </si>
  <si>
    <t>Emily Wilcox</t>
  </si>
  <si>
    <t>Tristan Wilkins</t>
  </si>
  <si>
    <t xml:space="preserve">Jacob Wilkinson </t>
  </si>
  <si>
    <t xml:space="preserve">Lucy Wilkinson </t>
  </si>
  <si>
    <t xml:space="preserve">Blake Williams </t>
  </si>
  <si>
    <t>Simon Williams</t>
  </si>
  <si>
    <t xml:space="preserve">Lily Williams </t>
  </si>
  <si>
    <t>Jack Williams</t>
  </si>
  <si>
    <t xml:space="preserve">Olivia Willmore </t>
  </si>
  <si>
    <t xml:space="preserve">Edward Wilson </t>
  </si>
  <si>
    <t>Kieran Woodruffe</t>
  </si>
  <si>
    <t>Harry Woods</t>
  </si>
  <si>
    <t>Louis Wright</t>
  </si>
  <si>
    <t xml:space="preserve">Lily Yeatman </t>
  </si>
  <si>
    <t>Ciaran Yeo</t>
  </si>
  <si>
    <t xml:space="preserve">LeoYeo </t>
  </si>
  <si>
    <t xml:space="preserve">Yeovil Olympiads AC </t>
  </si>
  <si>
    <t xml:space="preserve">Yeovil Olympiads </t>
  </si>
  <si>
    <t xml:space="preserve">Team Bath </t>
  </si>
  <si>
    <t xml:space="preserve">Newport Harriers </t>
  </si>
  <si>
    <t>Yeovil Olympiads AC</t>
  </si>
  <si>
    <t>Lavington AC</t>
  </si>
  <si>
    <t xml:space="preserve">Yate and District </t>
  </si>
  <si>
    <t xml:space="preserve">Worcester </t>
  </si>
  <si>
    <t>Swindon AC</t>
  </si>
  <si>
    <t xml:space="preserve">Bristol and West </t>
  </si>
  <si>
    <t>Wimborne AC</t>
  </si>
  <si>
    <t>Exeter Harriers</t>
  </si>
  <si>
    <t>None</t>
  </si>
  <si>
    <t>none</t>
  </si>
  <si>
    <t xml:space="preserve">Cornwall AC </t>
  </si>
  <si>
    <t>Wells</t>
  </si>
  <si>
    <t>Team Bath</t>
  </si>
  <si>
    <t xml:space="preserve">Newquay and Parr AC </t>
  </si>
  <si>
    <t xml:space="preserve">Poole Runners </t>
  </si>
  <si>
    <t>Stroud AC</t>
  </si>
  <si>
    <t>Yate and District AC</t>
  </si>
  <si>
    <t>North Somerset AC</t>
  </si>
  <si>
    <t xml:space="preserve">Taunton </t>
  </si>
  <si>
    <t>Sherborne Girls Sch</t>
  </si>
  <si>
    <t xml:space="preserve">Wells City Harriers </t>
  </si>
  <si>
    <t>Team Bath AC</t>
  </si>
  <si>
    <t xml:space="preserve">Slough Juniors </t>
  </si>
  <si>
    <t>Brecon AC</t>
  </si>
  <si>
    <t>Salisbury ARC</t>
  </si>
  <si>
    <t>Woking AC</t>
  </si>
  <si>
    <t>Parc Bryn Bach</t>
  </si>
  <si>
    <t>Poole AC</t>
  </si>
  <si>
    <t>Bristol &amp; West</t>
  </si>
  <si>
    <t xml:space="preserve">South Glouc AC </t>
  </si>
  <si>
    <t>Newport AC</t>
  </si>
  <si>
    <t xml:space="preserve">Yate and District AC </t>
  </si>
  <si>
    <t>Charnwood AC</t>
  </si>
  <si>
    <t xml:space="preserve">Mendip AC </t>
  </si>
  <si>
    <t xml:space="preserve">Taunton AC </t>
  </si>
  <si>
    <t>Unatt.</t>
  </si>
  <si>
    <t xml:space="preserve">WESH </t>
  </si>
  <si>
    <t xml:space="preserve">Team Bath AC </t>
  </si>
  <si>
    <t>Park Sch</t>
  </si>
  <si>
    <t xml:space="preserve">millfield </t>
  </si>
  <si>
    <t xml:space="preserve">Eastern Masters </t>
  </si>
  <si>
    <t xml:space="preserve">Guernsey </t>
  </si>
  <si>
    <t>WELLS</t>
  </si>
  <si>
    <t xml:space="preserve">independent intelligent fitness </t>
  </si>
  <si>
    <t xml:space="preserve">Exeter University </t>
  </si>
  <si>
    <t xml:space="preserve">Liverpool Harriers </t>
  </si>
  <si>
    <t xml:space="preserve">Aldershot Farnham and District AC </t>
  </si>
  <si>
    <t xml:space="preserve">North Devon AC </t>
  </si>
  <si>
    <t>Park School</t>
  </si>
  <si>
    <t>WSEH AC</t>
  </si>
  <si>
    <t>Orion Harriers</t>
  </si>
  <si>
    <t xml:space="preserve">Newton Abbot </t>
  </si>
  <si>
    <t xml:space="preserve">City of Pylmouth </t>
  </si>
  <si>
    <t xml:space="preserve">Birchfield Harriers </t>
  </si>
  <si>
    <t xml:space="preserve">Armagh AC </t>
  </si>
  <si>
    <t>Bristol and West AC</t>
  </si>
  <si>
    <t xml:space="preserve">City of Salisbury </t>
  </si>
  <si>
    <t>Bridgend AC</t>
  </si>
  <si>
    <t>Yate and District</t>
  </si>
  <si>
    <t>Windsor, Slough Eton and Hounslow</t>
  </si>
  <si>
    <t xml:space="preserve">Westbury Yate </t>
  </si>
  <si>
    <t>Park Sch.</t>
  </si>
  <si>
    <t xml:space="preserve">Swansea Harriers </t>
  </si>
  <si>
    <t xml:space="preserve">Swansea University </t>
  </si>
  <si>
    <t>Cardiff Archers AC</t>
  </si>
  <si>
    <t>Swindon</t>
  </si>
  <si>
    <t>Newton Abbot</t>
  </si>
  <si>
    <t>Torquay AC</t>
  </si>
  <si>
    <t>WAC</t>
  </si>
  <si>
    <t xml:space="preserve">Avon Runners </t>
  </si>
  <si>
    <t>Tavistock</t>
  </si>
  <si>
    <t xml:space="preserve">Weymouth St Pauls Harriers </t>
  </si>
  <si>
    <t xml:space="preserve">Avon Valley </t>
  </si>
  <si>
    <t>Southampton AC</t>
  </si>
  <si>
    <t>North Devon AC</t>
  </si>
  <si>
    <t>|Newton Abbott AC</t>
  </si>
  <si>
    <t>Derby AC</t>
  </si>
  <si>
    <t xml:space="preserve">Blackheath and Bromley Harriers </t>
  </si>
  <si>
    <t xml:space="preserve">Dartford Harriers </t>
  </si>
  <si>
    <t>Yate</t>
  </si>
  <si>
    <t>Parker</t>
  </si>
  <si>
    <t>Newquay and Par</t>
  </si>
  <si>
    <t xml:space="preserve">Newquay and Par </t>
  </si>
  <si>
    <t>swansea</t>
  </si>
  <si>
    <t xml:space="preserve">Newbury AC </t>
  </si>
  <si>
    <t>Torbay AC</t>
  </si>
  <si>
    <t>Radley AC</t>
  </si>
  <si>
    <t xml:space="preserve">City of Portsmouth </t>
  </si>
  <si>
    <t xml:space="preserve">New Forest Juniors </t>
  </si>
  <si>
    <t>Newport Harriers</t>
  </si>
  <si>
    <t>Teignbridge Trotters</t>
  </si>
  <si>
    <t>Dorchester AC</t>
  </si>
  <si>
    <t>SGS Bristol Academy of Sport</t>
  </si>
  <si>
    <t>Lavington Athletics</t>
  </si>
  <si>
    <t xml:space="preserve">none </t>
  </si>
  <si>
    <t>Newton Abbot AC</t>
  </si>
  <si>
    <t>U17BM</t>
  </si>
  <si>
    <t xml:space="preserve">U17(F41) </t>
  </si>
  <si>
    <t>V70</t>
  </si>
  <si>
    <t>U23M</t>
  </si>
  <si>
    <t>U15</t>
  </si>
  <si>
    <t>F37</t>
  </si>
  <si>
    <t xml:space="preserve">U13G </t>
  </si>
  <si>
    <t>F20/SW</t>
  </si>
  <si>
    <t>Sw</t>
  </si>
  <si>
    <t>(U20)F37</t>
  </si>
  <si>
    <t>V60</t>
  </si>
  <si>
    <t>Quad</t>
  </si>
  <si>
    <t>V50M</t>
  </si>
  <si>
    <t>U15 B</t>
  </si>
  <si>
    <t>SC</t>
  </si>
  <si>
    <t>U17 M</t>
  </si>
  <si>
    <t>U23</t>
  </si>
  <si>
    <t>U23W</t>
  </si>
  <si>
    <t>V45</t>
  </si>
  <si>
    <t>U 15G</t>
  </si>
  <si>
    <t>U20G</t>
  </si>
  <si>
    <t>SM(T37)</t>
  </si>
  <si>
    <t xml:space="preserve">U13 </t>
  </si>
  <si>
    <t xml:space="preserve">U15B </t>
  </si>
  <si>
    <t>SW(T20)</t>
  </si>
  <si>
    <t>Name   Age   Club</t>
  </si>
  <si>
    <t>20th April 2019</t>
  </si>
  <si>
    <t>RESULTS - Field</t>
  </si>
  <si>
    <t>RESULTS - Track</t>
  </si>
  <si>
    <t>110mh</t>
  </si>
  <si>
    <t>Josh Tyler</t>
  </si>
  <si>
    <t>Isabel Breeden</t>
  </si>
  <si>
    <t>Cardiff</t>
  </si>
  <si>
    <t>Samuel Boulton</t>
  </si>
  <si>
    <t>Bristol and West</t>
  </si>
  <si>
    <t>Lydia Smith</t>
  </si>
  <si>
    <t>Rory Howorth</t>
  </si>
  <si>
    <t>Holly McKenna</t>
  </si>
  <si>
    <t>Louise Kirby</t>
  </si>
  <si>
    <t>U50W</t>
  </si>
  <si>
    <t>Emily Bee</t>
  </si>
  <si>
    <t>Plymouth</t>
  </si>
  <si>
    <t>Kai Snell</t>
  </si>
  <si>
    <t>Yeovil</t>
  </si>
  <si>
    <t>Josh Cobb</t>
  </si>
  <si>
    <t>100mH</t>
  </si>
  <si>
    <t>.75k</t>
  </si>
  <si>
    <t>80mH</t>
  </si>
  <si>
    <t>75mH</t>
  </si>
  <si>
    <t>70mH</t>
  </si>
  <si>
    <t>DQ</t>
  </si>
  <si>
    <t>200mH</t>
  </si>
  <si>
    <t>300mH</t>
  </si>
  <si>
    <t>400mH</t>
  </si>
  <si>
    <t>Shot</t>
  </si>
  <si>
    <t>dns</t>
  </si>
  <si>
    <t>Ffion Higginson</t>
  </si>
  <si>
    <t>Diana Chambers</t>
  </si>
  <si>
    <t>Bedford</t>
  </si>
  <si>
    <t>1500S/C</t>
  </si>
  <si>
    <t>5.08.43</t>
  </si>
  <si>
    <t>5.21.99</t>
  </si>
  <si>
    <t>5.28.88</t>
  </si>
  <si>
    <t>5.34.70</t>
  </si>
  <si>
    <t>5.35.35</t>
  </si>
  <si>
    <t>6.27.15</t>
  </si>
  <si>
    <t>5.08.39</t>
  </si>
  <si>
    <t>5.22.06</t>
  </si>
  <si>
    <t>5.26.35</t>
  </si>
  <si>
    <t>5.35.27</t>
  </si>
  <si>
    <t>5.40.36</t>
  </si>
  <si>
    <t>5.42.71</t>
  </si>
  <si>
    <t>5.44.95</t>
  </si>
  <si>
    <t>5.48.61</t>
  </si>
  <si>
    <t>5.52.36</t>
  </si>
  <si>
    <t>5.58.66</t>
  </si>
  <si>
    <t>6.26.19</t>
  </si>
  <si>
    <t>Aidan Noble</t>
  </si>
  <si>
    <t>Olly Sheppard</t>
  </si>
  <si>
    <t>2000S/C</t>
  </si>
  <si>
    <t>7.18.34</t>
  </si>
  <si>
    <t>7.42.46</t>
  </si>
  <si>
    <t>8.17.96</t>
  </si>
  <si>
    <t>3000S/C</t>
  </si>
  <si>
    <t>10.44.48</t>
  </si>
  <si>
    <t>10.47.72</t>
  </si>
  <si>
    <t>11.16.40</t>
  </si>
  <si>
    <t>12.21.13</t>
  </si>
  <si>
    <t>12.29.90</t>
  </si>
  <si>
    <t>SW V50</t>
  </si>
  <si>
    <t>10.18.21</t>
  </si>
  <si>
    <t>11.41.92</t>
  </si>
  <si>
    <t>2000s/C</t>
  </si>
  <si>
    <t>6.05.73</t>
  </si>
  <si>
    <t>6.12.27</t>
  </si>
  <si>
    <t>6.16.96</t>
  </si>
  <si>
    <t>6.54.37</t>
  </si>
  <si>
    <t>4.41.77</t>
  </si>
  <si>
    <t>4.45.96</t>
  </si>
  <si>
    <t>4.46.13</t>
  </si>
  <si>
    <t>4.49.27</t>
  </si>
  <si>
    <t>4.52.66</t>
  </si>
  <si>
    <t>5.47.38</t>
  </si>
  <si>
    <t>6.15.45</t>
  </si>
  <si>
    <t>6.42.30</t>
  </si>
  <si>
    <t>U20W/SW</t>
  </si>
  <si>
    <t>U17W/U20W</t>
  </si>
  <si>
    <t>U15B/U15G</t>
  </si>
  <si>
    <t>SW/U20W</t>
  </si>
  <si>
    <t>U20M/SM</t>
  </si>
  <si>
    <t>U15G/U13B</t>
  </si>
  <si>
    <t>80mH V50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</si>
</sst>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£&quot;#,##0.0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0" fillId="0" borderId="0"/>
    <xf numFmtId="0" fontId="1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/>
    <xf numFmtId="164" fontId="0" fillId="0" borderId="1" xfId="0" applyNumberFormat="1" applyBorder="1" applyAlignment="1"/>
    <xf numFmtId="2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/>
    <xf numFmtId="0" fontId="1" fillId="0" borderId="4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2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0" xfId="0" applyFill="1"/>
    <xf numFmtId="0" fontId="12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4" fillId="0" borderId="1" xfId="1" applyFont="1" applyBorder="1" applyAlignment="1">
      <alignment horizontal="center"/>
    </xf>
    <xf numFmtId="165" fontId="14" fillId="0" borderId="1" xfId="1" applyNumberFormat="1" applyFont="1" applyBorder="1" applyAlignment="1">
      <alignment horizontal="left"/>
    </xf>
    <xf numFmtId="165" fontId="14" fillId="0" borderId="1" xfId="1" applyNumberFormat="1" applyFont="1" applyFill="1" applyBorder="1" applyAlignment="1">
      <alignment horizontal="left"/>
    </xf>
    <xf numFmtId="0" fontId="14" fillId="0" borderId="1" xfId="1" applyFont="1" applyBorder="1" applyAlignment="1"/>
    <xf numFmtId="0" fontId="14" fillId="0" borderId="1" xfId="1" applyFont="1" applyBorder="1" applyAlignment="1">
      <alignment horizontal="left"/>
    </xf>
    <xf numFmtId="0" fontId="14" fillId="0" borderId="1" xfId="2" applyFont="1" applyFill="1" applyBorder="1"/>
    <xf numFmtId="165" fontId="14" fillId="3" borderId="1" xfId="1" applyNumberFormat="1" applyFont="1" applyFill="1" applyBorder="1" applyAlignment="1">
      <alignment horizontal="left"/>
    </xf>
    <xf numFmtId="0" fontId="15" fillId="0" borderId="1" xfId="0" applyFont="1" applyFill="1" applyBorder="1" applyAlignment="1"/>
    <xf numFmtId="0" fontId="14" fillId="0" borderId="1" xfId="2" applyFont="1" applyBorder="1"/>
    <xf numFmtId="0" fontId="14" fillId="0" borderId="1" xfId="3" applyFont="1" applyBorder="1"/>
    <xf numFmtId="0" fontId="14" fillId="0" borderId="1" xfId="2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1" xfId="1" applyFont="1" applyFill="1" applyBorder="1" applyAlignment="1">
      <alignment horizontal="left"/>
    </xf>
    <xf numFmtId="0" fontId="14" fillId="0" borderId="1" xfId="2" applyFont="1" applyFill="1" applyBorder="1" applyAlignment="1">
      <alignment horizontal="left"/>
    </xf>
    <xf numFmtId="0" fontId="14" fillId="3" borderId="1" xfId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4" fillId="0" borderId="1" xfId="2" applyFont="1" applyBorder="1" applyAlignment="1">
      <alignment horizontal="left"/>
    </xf>
    <xf numFmtId="0" fontId="14" fillId="0" borderId="1" xfId="3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4"/>
  <sheetViews>
    <sheetView topLeftCell="A30" workbookViewId="0">
      <selection activeCell="E64" sqref="E64"/>
    </sheetView>
  </sheetViews>
  <sheetFormatPr defaultRowHeight="14.25" x14ac:dyDescent="0.45"/>
  <cols>
    <col min="1" max="1" width="15.59765625" customWidth="1"/>
    <col min="2" max="2" width="10.1328125" style="1" customWidth="1"/>
    <col min="3" max="3" width="48" customWidth="1"/>
    <col min="4" max="4" width="12" style="1" customWidth="1"/>
    <col min="5" max="5" width="11.1328125" style="1" customWidth="1"/>
    <col min="6" max="6" width="20" style="3" customWidth="1"/>
    <col min="7" max="7" width="24.1328125" hidden="1" customWidth="1"/>
    <col min="8" max="8" width="19.86328125" customWidth="1"/>
    <col min="9" max="9" width="18" customWidth="1"/>
    <col min="10" max="10" width="17" customWidth="1"/>
  </cols>
  <sheetData>
    <row r="1" spans="1:10" ht="23.25" hidden="1" x14ac:dyDescent="0.45">
      <c r="A1" s="28" t="s">
        <v>14</v>
      </c>
      <c r="B1" s="29"/>
      <c r="C1" s="30"/>
      <c r="D1" s="31"/>
      <c r="E1" s="31"/>
      <c r="F1" s="31"/>
      <c r="G1" s="31"/>
      <c r="H1" s="31"/>
      <c r="I1" s="31"/>
      <c r="J1" s="31"/>
    </row>
    <row r="2" spans="1:10" hidden="1" x14ac:dyDescent="0.45">
      <c r="A2" s="29" t="s">
        <v>9</v>
      </c>
      <c r="B2" s="29"/>
      <c r="C2" s="30"/>
      <c r="D2" s="32"/>
      <c r="E2" s="32"/>
      <c r="F2" s="32"/>
      <c r="G2" s="32"/>
      <c r="H2" s="31"/>
      <c r="I2" s="31"/>
      <c r="J2" s="31"/>
    </row>
    <row r="3" spans="1:10" hidden="1" x14ac:dyDescent="0.45">
      <c r="A3" s="33" t="s">
        <v>15</v>
      </c>
      <c r="B3" s="34" t="s">
        <v>3</v>
      </c>
      <c r="C3" s="35" t="s">
        <v>16</v>
      </c>
      <c r="D3" s="31"/>
      <c r="E3" s="31"/>
      <c r="F3" s="31"/>
      <c r="G3" s="31"/>
      <c r="H3" s="31"/>
      <c r="I3" s="31" t="s">
        <v>17</v>
      </c>
      <c r="J3" s="31"/>
    </row>
    <row r="4" spans="1:10" hidden="1" x14ac:dyDescent="0.45">
      <c r="A4" s="33"/>
      <c r="B4" s="34"/>
      <c r="C4" s="35"/>
      <c r="D4" s="31"/>
      <c r="E4" s="31"/>
      <c r="F4" s="31"/>
      <c r="G4" s="31"/>
      <c r="H4" s="31"/>
      <c r="I4" s="31"/>
      <c r="J4" s="31"/>
    </row>
    <row r="5" spans="1:10" hidden="1" x14ac:dyDescent="0.45">
      <c r="A5" s="36">
        <v>0.51388888888888895</v>
      </c>
      <c r="B5" s="29" t="s">
        <v>18</v>
      </c>
      <c r="C5" s="30" t="s">
        <v>19</v>
      </c>
      <c r="D5" s="32"/>
      <c r="E5" s="32"/>
      <c r="F5" s="32"/>
      <c r="G5" s="32"/>
      <c r="H5" s="32"/>
      <c r="I5" s="32"/>
      <c r="J5" s="31"/>
    </row>
    <row r="6" spans="1:10" hidden="1" x14ac:dyDescent="0.45">
      <c r="A6" s="36">
        <v>0.52083333333333337</v>
      </c>
      <c r="B6" s="29" t="s">
        <v>18</v>
      </c>
      <c r="C6" s="30" t="s">
        <v>20</v>
      </c>
      <c r="D6" s="32"/>
      <c r="E6" s="32"/>
      <c r="F6" s="32"/>
      <c r="G6" s="32"/>
      <c r="H6" s="32"/>
      <c r="I6" s="32"/>
      <c r="J6" s="31"/>
    </row>
    <row r="7" spans="1:10" hidden="1" x14ac:dyDescent="0.45">
      <c r="A7" s="36">
        <v>0.52777777777777779</v>
      </c>
      <c r="B7" s="29" t="s">
        <v>22</v>
      </c>
      <c r="C7" s="30" t="s">
        <v>23</v>
      </c>
      <c r="D7" s="32"/>
      <c r="E7" s="32"/>
      <c r="F7" s="32"/>
      <c r="G7" s="32"/>
      <c r="H7" s="32"/>
      <c r="I7" s="32"/>
      <c r="J7" s="31"/>
    </row>
    <row r="8" spans="1:10" hidden="1" x14ac:dyDescent="0.45">
      <c r="A8" s="37"/>
      <c r="B8" s="29"/>
      <c r="C8" s="30" t="s">
        <v>26</v>
      </c>
      <c r="D8" s="32"/>
      <c r="E8" s="32"/>
      <c r="F8" s="32"/>
      <c r="G8" s="32"/>
      <c r="H8" s="32"/>
      <c r="I8" s="32"/>
      <c r="J8" s="31"/>
    </row>
    <row r="9" spans="1:10" hidden="1" x14ac:dyDescent="0.45">
      <c r="A9" s="37">
        <v>12.45</v>
      </c>
      <c r="B9" s="29" t="s">
        <v>22</v>
      </c>
      <c r="C9" s="30" t="s">
        <v>27</v>
      </c>
      <c r="D9" s="32"/>
      <c r="E9" s="32"/>
      <c r="F9" s="32"/>
      <c r="G9" s="32"/>
      <c r="H9" s="32"/>
      <c r="I9" s="32"/>
      <c r="J9" s="31"/>
    </row>
    <row r="10" spans="1:10" hidden="1" x14ac:dyDescent="0.45">
      <c r="A10" s="36">
        <v>0.53472222222222221</v>
      </c>
      <c r="B10" s="29" t="s">
        <v>28</v>
      </c>
      <c r="C10" s="30" t="s">
        <v>29</v>
      </c>
      <c r="D10" s="32"/>
      <c r="E10" s="32"/>
      <c r="F10" s="32"/>
      <c r="G10" s="32"/>
      <c r="H10" s="32"/>
      <c r="I10" s="32"/>
      <c r="J10" s="31"/>
    </row>
    <row r="11" spans="1:10" hidden="1" x14ac:dyDescent="0.45">
      <c r="A11" s="37"/>
      <c r="B11" s="29"/>
      <c r="C11" s="30" t="s">
        <v>30</v>
      </c>
      <c r="D11" s="32"/>
      <c r="E11" s="32"/>
      <c r="F11" s="32"/>
      <c r="G11" s="32"/>
      <c r="H11" s="32"/>
      <c r="I11" s="32"/>
      <c r="J11" s="31"/>
    </row>
    <row r="12" spans="1:10" hidden="1" x14ac:dyDescent="0.45">
      <c r="A12" s="36">
        <v>0.54166666666666663</v>
      </c>
      <c r="B12" s="29" t="s">
        <v>31</v>
      </c>
      <c r="C12" s="30" t="s">
        <v>32</v>
      </c>
      <c r="D12" s="32"/>
      <c r="E12" s="32"/>
      <c r="F12" s="32"/>
      <c r="G12" s="32"/>
      <c r="H12" s="32"/>
      <c r="I12" s="32"/>
      <c r="J12" s="31"/>
    </row>
    <row r="13" spans="1:10" hidden="1" x14ac:dyDescent="0.45">
      <c r="A13" s="36">
        <v>0.54861111111111105</v>
      </c>
      <c r="B13" s="29" t="s">
        <v>33</v>
      </c>
      <c r="C13" s="30" t="s">
        <v>34</v>
      </c>
      <c r="D13" s="32" t="s">
        <v>35</v>
      </c>
      <c r="E13" s="32" t="s">
        <v>36</v>
      </c>
      <c r="F13" s="32"/>
      <c r="G13" s="32"/>
      <c r="H13" s="32"/>
      <c r="I13" s="32"/>
      <c r="J13" s="31"/>
    </row>
    <row r="14" spans="1:10" hidden="1" x14ac:dyDescent="0.45">
      <c r="A14" s="37"/>
      <c r="B14" s="29"/>
      <c r="C14" s="30" t="s">
        <v>37</v>
      </c>
      <c r="D14" s="32"/>
      <c r="E14" s="32"/>
      <c r="F14" s="32"/>
      <c r="G14" s="32"/>
      <c r="H14" s="32"/>
      <c r="I14" s="32"/>
      <c r="J14" s="31"/>
    </row>
    <row r="15" spans="1:10" hidden="1" x14ac:dyDescent="0.45">
      <c r="A15" s="37">
        <v>13.2</v>
      </c>
      <c r="B15" s="29" t="s">
        <v>38</v>
      </c>
      <c r="C15" s="30" t="s">
        <v>39</v>
      </c>
      <c r="D15" s="32"/>
      <c r="E15" s="32"/>
      <c r="F15" s="32"/>
      <c r="G15" s="32"/>
      <c r="H15" s="32"/>
      <c r="I15" s="32"/>
      <c r="J15" s="31"/>
    </row>
    <row r="16" spans="1:10" hidden="1" x14ac:dyDescent="0.45">
      <c r="A16" s="36">
        <v>0.56597222222222221</v>
      </c>
      <c r="B16" s="29" t="s">
        <v>40</v>
      </c>
      <c r="C16" s="30" t="s">
        <v>41</v>
      </c>
      <c r="D16" s="32"/>
      <c r="E16" s="32"/>
      <c r="F16" s="32"/>
      <c r="G16" s="32"/>
      <c r="H16" s="32"/>
      <c r="I16" s="32"/>
      <c r="J16" s="31"/>
    </row>
    <row r="17" spans="1:10" hidden="1" x14ac:dyDescent="0.45">
      <c r="A17" s="36">
        <v>0.57291666666666663</v>
      </c>
      <c r="B17" s="29" t="s">
        <v>40</v>
      </c>
      <c r="C17" s="30" t="s">
        <v>42</v>
      </c>
      <c r="D17" s="32"/>
      <c r="E17" s="32"/>
      <c r="F17" s="32"/>
      <c r="G17" s="32"/>
      <c r="H17" s="32"/>
      <c r="I17" s="32"/>
      <c r="J17" s="31"/>
    </row>
    <row r="18" spans="1:10" hidden="1" x14ac:dyDescent="0.45">
      <c r="A18" s="36">
        <v>0.58333333333333337</v>
      </c>
      <c r="B18" s="29" t="s">
        <v>43</v>
      </c>
      <c r="C18" s="30" t="s">
        <v>44</v>
      </c>
      <c r="D18" s="32" t="s">
        <v>45</v>
      </c>
      <c r="E18" s="32" t="s">
        <v>46</v>
      </c>
      <c r="F18" s="32" t="s">
        <v>47</v>
      </c>
      <c r="G18" s="32" t="s">
        <v>48</v>
      </c>
      <c r="H18" s="32"/>
      <c r="I18" s="32"/>
      <c r="J18" s="31"/>
    </row>
    <row r="19" spans="1:10" hidden="1" x14ac:dyDescent="0.45">
      <c r="A19" s="36">
        <v>0.59375</v>
      </c>
      <c r="B19" s="29" t="s">
        <v>49</v>
      </c>
      <c r="C19" s="30" t="s">
        <v>50</v>
      </c>
      <c r="D19" s="32"/>
      <c r="E19" s="32"/>
      <c r="F19" s="32"/>
      <c r="G19" s="32"/>
      <c r="H19" s="32"/>
      <c r="I19" s="32"/>
      <c r="J19" s="31"/>
    </row>
    <row r="20" spans="1:10" hidden="1" x14ac:dyDescent="0.45">
      <c r="A20" s="36">
        <v>0.59722222222222221</v>
      </c>
      <c r="B20" s="29" t="s">
        <v>49</v>
      </c>
      <c r="C20" s="30" t="s">
        <v>20</v>
      </c>
      <c r="D20" s="32"/>
      <c r="E20" s="32"/>
      <c r="F20" s="32"/>
      <c r="G20" s="32"/>
      <c r="H20" s="32"/>
      <c r="I20" s="32"/>
      <c r="J20" s="31"/>
    </row>
    <row r="21" spans="1:10" hidden="1" x14ac:dyDescent="0.45">
      <c r="A21" s="36">
        <v>0.60069444444444442</v>
      </c>
      <c r="B21" s="29" t="s">
        <v>49</v>
      </c>
      <c r="C21" s="30" t="s">
        <v>23</v>
      </c>
      <c r="D21" s="32"/>
      <c r="E21" s="32"/>
      <c r="F21" s="32"/>
      <c r="G21" s="32"/>
      <c r="H21" s="32"/>
      <c r="I21" s="32"/>
      <c r="J21" s="31"/>
    </row>
    <row r="22" spans="1:10" hidden="1" x14ac:dyDescent="0.45">
      <c r="A22" s="36">
        <v>0.60416666666666663</v>
      </c>
      <c r="B22" s="29" t="s">
        <v>49</v>
      </c>
      <c r="C22" s="30" t="s">
        <v>52</v>
      </c>
      <c r="D22" s="32"/>
      <c r="E22" s="32"/>
      <c r="F22" s="32"/>
      <c r="G22" s="32"/>
      <c r="H22" s="32"/>
      <c r="I22" s="32"/>
      <c r="J22" s="31"/>
    </row>
    <row r="23" spans="1:10" hidden="1" x14ac:dyDescent="0.45">
      <c r="A23" s="37">
        <v>14.45</v>
      </c>
      <c r="B23" s="29" t="s">
        <v>53</v>
      </c>
      <c r="C23" s="30" t="s">
        <v>54</v>
      </c>
      <c r="D23" s="32"/>
      <c r="E23" s="32"/>
      <c r="F23" s="32"/>
      <c r="G23" s="32"/>
      <c r="H23" s="32"/>
      <c r="I23" s="32"/>
      <c r="J23" s="31"/>
    </row>
    <row r="24" spans="1:10" hidden="1" x14ac:dyDescent="0.45">
      <c r="A24" s="36">
        <v>0.62152777777777779</v>
      </c>
      <c r="B24" s="29" t="s">
        <v>53</v>
      </c>
      <c r="C24" s="30" t="s">
        <v>55</v>
      </c>
      <c r="D24" s="32" t="s">
        <v>56</v>
      </c>
      <c r="E24" s="32" t="s">
        <v>57</v>
      </c>
      <c r="F24" s="32"/>
      <c r="G24" s="32"/>
      <c r="H24" s="32"/>
      <c r="I24" s="32"/>
      <c r="J24" s="31"/>
    </row>
    <row r="25" spans="1:10" hidden="1" x14ac:dyDescent="0.45">
      <c r="A25" s="37">
        <v>15.05</v>
      </c>
      <c r="B25" s="29" t="s">
        <v>58</v>
      </c>
      <c r="C25" s="30" t="s">
        <v>59</v>
      </c>
      <c r="D25" s="32"/>
      <c r="E25" s="32"/>
      <c r="F25" s="32"/>
      <c r="G25" s="32"/>
      <c r="H25" s="32"/>
      <c r="I25" s="32"/>
      <c r="J25" s="31"/>
    </row>
    <row r="26" spans="1:10" hidden="1" x14ac:dyDescent="0.45">
      <c r="A26" s="36">
        <v>0.63888888888888895</v>
      </c>
      <c r="B26" s="29" t="s">
        <v>60</v>
      </c>
      <c r="C26" s="30" t="s">
        <v>61</v>
      </c>
      <c r="D26" s="32"/>
      <c r="E26" s="32"/>
      <c r="F26" s="32"/>
      <c r="G26" s="32"/>
      <c r="H26" s="32"/>
      <c r="I26" s="32"/>
      <c r="J26" s="31"/>
    </row>
    <row r="27" spans="1:10" hidden="1" x14ac:dyDescent="0.45">
      <c r="A27" s="36">
        <v>0.64930555555555558</v>
      </c>
      <c r="B27" s="29" t="s">
        <v>60</v>
      </c>
      <c r="C27" s="30" t="s">
        <v>50</v>
      </c>
      <c r="D27" s="32" t="s">
        <v>62</v>
      </c>
      <c r="E27" s="32"/>
      <c r="F27" s="32"/>
      <c r="G27" s="32"/>
      <c r="H27" s="32"/>
      <c r="I27" s="32"/>
      <c r="J27" s="31"/>
    </row>
    <row r="28" spans="1:10" hidden="1" x14ac:dyDescent="0.45">
      <c r="A28" s="36">
        <v>0.65972222222222221</v>
      </c>
      <c r="B28" s="29" t="s">
        <v>58</v>
      </c>
      <c r="C28" s="30" t="s">
        <v>63</v>
      </c>
      <c r="D28" s="32"/>
      <c r="E28" s="32"/>
      <c r="F28" s="32"/>
      <c r="G28" s="32"/>
      <c r="H28" s="32"/>
      <c r="I28" s="32"/>
      <c r="J28" s="31"/>
    </row>
    <row r="29" spans="1:10" hidden="1" x14ac:dyDescent="0.45">
      <c r="A29" s="37">
        <v>16.05</v>
      </c>
      <c r="B29" s="29" t="s">
        <v>53</v>
      </c>
      <c r="C29" s="30" t="s">
        <v>2</v>
      </c>
      <c r="D29" s="32" t="s">
        <v>64</v>
      </c>
      <c r="E29" s="32" t="s">
        <v>65</v>
      </c>
      <c r="F29" s="32" t="s">
        <v>51</v>
      </c>
      <c r="G29" s="32"/>
      <c r="H29" s="32"/>
      <c r="I29" s="32"/>
      <c r="J29" s="31"/>
    </row>
    <row r="30" spans="1:10" ht="46.5" thickBot="1" x14ac:dyDescent="1.4">
      <c r="A30" s="39" t="s">
        <v>585</v>
      </c>
    </row>
    <row r="31" spans="1:10" ht="14.65" thickBot="1" x14ac:dyDescent="0.5">
      <c r="A31" s="23" t="s">
        <v>8</v>
      </c>
      <c r="B31" s="24"/>
      <c r="C31" s="25"/>
      <c r="D31" s="24"/>
      <c r="E31" s="24"/>
      <c r="F31" s="26" t="s">
        <v>583</v>
      </c>
    </row>
    <row r="32" spans="1:10" x14ac:dyDescent="0.45">
      <c r="A32" s="19" t="s">
        <v>9</v>
      </c>
      <c r="B32" s="20"/>
      <c r="C32" s="21"/>
      <c r="D32" s="20"/>
      <c r="E32" s="20"/>
      <c r="F32" s="22"/>
      <c r="G32" s="27"/>
    </row>
    <row r="33" spans="1:8" x14ac:dyDescent="0.45">
      <c r="A33" s="4" t="s">
        <v>3</v>
      </c>
      <c r="B33" s="5" t="s">
        <v>4</v>
      </c>
      <c r="C33" s="4" t="s">
        <v>112</v>
      </c>
      <c r="D33" s="88" t="s">
        <v>15</v>
      </c>
      <c r="E33" s="5" t="s">
        <v>110</v>
      </c>
      <c r="F33" s="4" t="s">
        <v>6</v>
      </c>
    </row>
    <row r="34" spans="1:8" hidden="1" x14ac:dyDescent="0.45">
      <c r="A34" s="6" t="s">
        <v>1</v>
      </c>
      <c r="B34" s="7">
        <v>111</v>
      </c>
      <c r="C34" s="6" t="s">
        <v>7</v>
      </c>
      <c r="D34" s="9">
        <v>1</v>
      </c>
      <c r="E34" s="8">
        <v>14.9</v>
      </c>
      <c r="F34" s="6" t="s">
        <v>11</v>
      </c>
      <c r="H34" s="18" t="s">
        <v>10</v>
      </c>
    </row>
    <row r="35" spans="1:8" x14ac:dyDescent="0.45">
      <c r="A35" s="10"/>
      <c r="B35" s="11"/>
      <c r="C35" s="10"/>
      <c r="D35" s="12"/>
      <c r="E35" s="12"/>
      <c r="F35" s="13"/>
      <c r="G35" s="10"/>
    </row>
    <row r="36" spans="1:8" x14ac:dyDescent="0.45">
      <c r="A36" s="10" t="s">
        <v>586</v>
      </c>
      <c r="B36" s="51">
        <v>302</v>
      </c>
      <c r="C36" s="10" t="str">
        <f>IF(B36=0,0,VLOOKUP(B36,ATHLETES!$A$2:$B$1550,2,FALSE))</f>
        <v xml:space="preserve">Ollie Thorner    U20    Yeovil Olympiads AC </v>
      </c>
      <c r="D36" s="14">
        <v>14.9</v>
      </c>
      <c r="E36" s="14">
        <v>2.2999999999999998</v>
      </c>
      <c r="F36" s="13"/>
      <c r="G36" s="10"/>
    </row>
    <row r="37" spans="1:8" x14ac:dyDescent="0.45">
      <c r="A37" s="10" t="s">
        <v>666</v>
      </c>
      <c r="B37" s="51">
        <v>354</v>
      </c>
      <c r="C37" s="10" t="str">
        <f>IF(B37=0,0,VLOOKUP(B37,ATHLETES!$A$2:$B$1550,2,FALSE))</f>
        <v>Rory Howorth   U20M   Team Bath</v>
      </c>
      <c r="D37" s="14">
        <v>15.94</v>
      </c>
      <c r="E37" s="14"/>
      <c r="F37" s="13"/>
      <c r="G37" s="10"/>
    </row>
    <row r="38" spans="1:8" x14ac:dyDescent="0.45">
      <c r="A38" s="10"/>
      <c r="B38" s="51">
        <v>110</v>
      </c>
      <c r="C38" s="10" t="str">
        <f>IF(B38=0,0,VLOOKUP(B38,ATHLETES!$A$2:$B$1550,2,FALSE))</f>
        <v xml:space="preserve">Toby Glass   SM   Guernsey </v>
      </c>
      <c r="D38" s="14">
        <v>16.100000000000001</v>
      </c>
      <c r="E38" s="14"/>
      <c r="F38" s="13"/>
      <c r="G38" s="10"/>
    </row>
    <row r="39" spans="1:8" x14ac:dyDescent="0.45">
      <c r="A39" s="10"/>
      <c r="B39" s="51"/>
      <c r="C39" s="10">
        <f>IF(B39=0,0,VLOOKUP(B39,ATHLETES!$A$2:$B$1550,2,FALSE))</f>
        <v>0</v>
      </c>
      <c r="D39" s="14"/>
      <c r="E39" s="14"/>
      <c r="F39" s="13"/>
      <c r="G39" s="10"/>
    </row>
    <row r="40" spans="1:8" x14ac:dyDescent="0.45">
      <c r="A40" s="10" t="s">
        <v>602</v>
      </c>
      <c r="B40" s="51">
        <v>274</v>
      </c>
      <c r="C40" s="10" t="str">
        <f>IF(B40=0,0,VLOOKUP(B40,ATHLETES!$A$2:$B$1550,2,FALSE))</f>
        <v xml:space="preserve">Jamie Schlueter   U17M    Yeovil Olympiads </v>
      </c>
      <c r="D40" s="14">
        <v>13.29</v>
      </c>
      <c r="E40" s="14">
        <v>0.2</v>
      </c>
      <c r="F40" s="13"/>
      <c r="G40" s="10"/>
    </row>
    <row r="41" spans="1:8" x14ac:dyDescent="0.45">
      <c r="A41" s="10"/>
      <c r="B41" s="51">
        <v>81</v>
      </c>
      <c r="C41" s="10" t="str">
        <f>IF(B41=0,0,VLOOKUP(B41,ATHLETES!$A$2:$B$1550,2,FALSE))</f>
        <v>Oliver D'Rozario    U17M    Taunton AC</v>
      </c>
      <c r="D41" s="14">
        <v>13.92</v>
      </c>
      <c r="E41" s="12"/>
      <c r="F41" s="13"/>
      <c r="G41" s="10"/>
    </row>
    <row r="42" spans="1:8" x14ac:dyDescent="0.45">
      <c r="A42" s="10"/>
      <c r="B42" s="51">
        <v>343</v>
      </c>
      <c r="C42" s="10" t="str">
        <f>IF(B42=0,0,VLOOKUP(B42,ATHLETES!$A$2:$B$1550,2,FALSE))</f>
        <v xml:space="preserve">Edward Wilson    U17M   Bristol and West </v>
      </c>
      <c r="D42" s="14">
        <v>14.81</v>
      </c>
      <c r="E42" s="12"/>
      <c r="F42" s="13"/>
      <c r="G42" s="10"/>
    </row>
    <row r="43" spans="1:8" x14ac:dyDescent="0.45">
      <c r="A43" s="10"/>
      <c r="B43" s="11">
        <v>324</v>
      </c>
      <c r="C43" s="10" t="str">
        <f>IF(B43=0,0,VLOOKUP(B43,ATHLETES!$A$2:$B$1550,2,FALSE))</f>
        <v>Kester Welch   U17M   Taunton AC</v>
      </c>
      <c r="D43" s="14">
        <v>15.53</v>
      </c>
      <c r="E43" s="12"/>
      <c r="F43" s="13"/>
      <c r="G43" s="10"/>
    </row>
    <row r="44" spans="1:8" x14ac:dyDescent="0.45">
      <c r="A44" s="10"/>
      <c r="B44" s="12">
        <v>130</v>
      </c>
      <c r="C44" s="10" t="str">
        <f>IF(B44=0,0,VLOOKUP(B44,ATHLETES!$A$2:$B$1550,2,FALSE))</f>
        <v xml:space="preserve">Alex Hardy-Stewart    U17M    Yeovil Olympiads </v>
      </c>
      <c r="D44" s="14">
        <v>15.8</v>
      </c>
      <c r="E44" s="12"/>
      <c r="F44" s="13"/>
      <c r="G44" s="10"/>
    </row>
    <row r="45" spans="1:8" x14ac:dyDescent="0.45">
      <c r="A45" s="10"/>
      <c r="B45" s="51">
        <v>106</v>
      </c>
      <c r="C45" s="10" t="str">
        <f>IF(B45=0,0,VLOOKUP(B45,ATHLETES!$A$2:$B$1550,2,FALSE))</f>
        <v>Kurt Gilbert    U17M   Taunton AC</v>
      </c>
      <c r="D45" s="14">
        <v>17.34</v>
      </c>
      <c r="E45" s="12"/>
      <c r="F45" s="13"/>
      <c r="G45" s="10"/>
    </row>
    <row r="46" spans="1:8" x14ac:dyDescent="0.45">
      <c r="A46" s="10"/>
      <c r="B46" s="51">
        <v>317</v>
      </c>
      <c r="C46" s="10" t="str">
        <f>IF(B46=0,0,VLOOKUP(B46,ATHLETES!$A$2:$B$1550,2,FALSE))</f>
        <v>Lewis Wall    U17M   Yate and District</v>
      </c>
      <c r="D46" s="14">
        <v>21.14</v>
      </c>
      <c r="E46" s="12"/>
      <c r="F46" s="13"/>
      <c r="G46" s="10"/>
    </row>
    <row r="47" spans="1:8" x14ac:dyDescent="0.45">
      <c r="A47" s="10"/>
      <c r="B47" s="51"/>
      <c r="C47" s="10">
        <f>IF(B47=0,0,VLOOKUP(B47,ATHLETES!$A$2:$B$1550,2,FALSE))</f>
        <v>0</v>
      </c>
      <c r="D47" s="12"/>
      <c r="E47" s="12"/>
      <c r="F47" s="13"/>
      <c r="G47" s="10"/>
    </row>
    <row r="48" spans="1:8" x14ac:dyDescent="0.45">
      <c r="A48" s="10" t="s">
        <v>602</v>
      </c>
      <c r="B48" s="51">
        <v>24</v>
      </c>
      <c r="C48" s="10" t="str">
        <f>IF(B48=0,0,VLOOKUP(B48,ATHLETES!$A$2:$B$1550,2,FALSE))</f>
        <v>Jenna Blundell   U20W   Team Bath</v>
      </c>
      <c r="D48" s="12">
        <v>13.67</v>
      </c>
      <c r="E48" s="12">
        <v>2.8</v>
      </c>
      <c r="F48" s="13"/>
      <c r="G48" s="10"/>
    </row>
    <row r="49" spans="1:7" x14ac:dyDescent="0.45">
      <c r="A49" s="10"/>
      <c r="B49" s="51">
        <v>211</v>
      </c>
      <c r="C49" s="10" t="str">
        <f>IF(B49=0,0,VLOOKUP(B49,ATHLETES!$A$2:$B$1550,2,FALSE))</f>
        <v>Lucy-Jane Matthews    U20W   Southampton AC</v>
      </c>
      <c r="D49" s="12">
        <v>13.67</v>
      </c>
      <c r="E49" s="14"/>
      <c r="F49" s="15"/>
      <c r="G49" s="10"/>
    </row>
    <row r="50" spans="1:7" x14ac:dyDescent="0.45">
      <c r="A50" s="10"/>
      <c r="B50" s="51">
        <v>133</v>
      </c>
      <c r="C50" s="10" t="str">
        <f>IF(B50=0,0,VLOOKUP(B50,ATHLETES!$A$2:$B$1550,2,FALSE))</f>
        <v xml:space="preserve">Samantha Harris   U20   City of Pylmouth </v>
      </c>
      <c r="D50" s="12">
        <v>13.99</v>
      </c>
      <c r="E50" s="12"/>
      <c r="F50" s="13"/>
      <c r="G50" s="10"/>
    </row>
    <row r="51" spans="1:7" x14ac:dyDescent="0.45">
      <c r="A51" s="10"/>
      <c r="B51" s="51">
        <v>357</v>
      </c>
      <c r="C51" s="10" t="str">
        <f>IF(B51=0,0,VLOOKUP(B51,ATHLETES!$A$2:$B$1550,2,FALSE))</f>
        <v>Emily Bee   U20W   Plymouth</v>
      </c>
      <c r="D51" s="12">
        <v>14.62</v>
      </c>
      <c r="E51" s="14"/>
      <c r="F51" s="16"/>
      <c r="G51" s="10"/>
    </row>
    <row r="52" spans="1:7" x14ac:dyDescent="0.45">
      <c r="A52" s="10"/>
      <c r="B52" s="12">
        <v>351</v>
      </c>
      <c r="C52" s="10" t="str">
        <f>IF(B52=0,0,VLOOKUP(B52,ATHLETES!$A$2:$B$1550,2,FALSE))</f>
        <v>Isabel Breeden   U20W   Cardiff</v>
      </c>
      <c r="D52" s="12">
        <v>15.23</v>
      </c>
      <c r="E52" s="14"/>
      <c r="F52" s="16"/>
      <c r="G52" s="10"/>
    </row>
    <row r="53" spans="1:7" x14ac:dyDescent="0.45">
      <c r="A53" s="10"/>
      <c r="B53" s="12"/>
      <c r="C53" s="10">
        <f>IF(B53=0,0,VLOOKUP(B53,ATHLETES!$A$2:$B$1550,2,FALSE))</f>
        <v>0</v>
      </c>
      <c r="D53" s="12"/>
      <c r="E53" s="14"/>
      <c r="F53" s="16"/>
      <c r="G53" s="10"/>
    </row>
    <row r="54" spans="1:7" x14ac:dyDescent="0.45">
      <c r="A54" s="10" t="s">
        <v>602</v>
      </c>
      <c r="B54" s="12">
        <v>190</v>
      </c>
      <c r="C54" s="10" t="str">
        <f>IF(B54=0,0,VLOOKUP(B54,ATHLETES!$A$2:$B$1550,2,FALSE))</f>
        <v xml:space="preserve">Cerys Lee   U20W   Taunton </v>
      </c>
      <c r="D54" s="12">
        <v>16.48</v>
      </c>
      <c r="E54" s="14">
        <v>1.7</v>
      </c>
      <c r="F54" s="16"/>
      <c r="G54" s="10"/>
    </row>
    <row r="55" spans="1:7" x14ac:dyDescent="0.45">
      <c r="A55" s="10" t="s">
        <v>662</v>
      </c>
      <c r="B55" s="12">
        <v>355</v>
      </c>
      <c r="C55" s="10" t="str">
        <f>IF(B55=0,0,VLOOKUP(B55,ATHLETES!$A$2:$B$1550,2,FALSE))</f>
        <v>Holly McKenna   U20W   Taunton</v>
      </c>
      <c r="D55" s="12">
        <v>17.54</v>
      </c>
      <c r="E55" s="12"/>
      <c r="F55" s="13"/>
      <c r="G55" s="10"/>
    </row>
    <row r="56" spans="1:7" x14ac:dyDescent="0.45">
      <c r="A56" s="10"/>
      <c r="B56" s="12">
        <v>157</v>
      </c>
      <c r="C56" s="10" t="str">
        <f>IF(B56=0,0,VLOOKUP(B56,ATHLETES!$A$2:$B$1550,2,FALSE))</f>
        <v xml:space="preserve">Chloe Hunt    U23   Yeovil Olympiads </v>
      </c>
      <c r="D56" s="12">
        <v>19.93</v>
      </c>
      <c r="E56" s="12"/>
      <c r="F56" s="13"/>
      <c r="G56" s="10"/>
    </row>
    <row r="57" spans="1:7" x14ac:dyDescent="0.45">
      <c r="A57" s="10"/>
      <c r="B57" s="12">
        <v>8</v>
      </c>
      <c r="C57" s="10" t="str">
        <f>IF(B57=0,0,VLOOKUP(B57,ATHLETES!$A$2:$B$1550,2,FALSE))</f>
        <v xml:space="preserve">Shireen Balouch   U20W   Newport Harriers </v>
      </c>
      <c r="D57" s="12">
        <v>23.63</v>
      </c>
      <c r="E57" s="14"/>
      <c r="F57" s="15"/>
      <c r="G57" s="10"/>
    </row>
    <row r="58" spans="1:7" x14ac:dyDescent="0.45">
      <c r="A58" s="10"/>
      <c r="B58" s="12"/>
      <c r="C58" s="10">
        <f>IF(B58=0,0,VLOOKUP(B58,ATHLETES!$A$2:$B$1550,2,FALSE))</f>
        <v>0</v>
      </c>
      <c r="D58" s="12"/>
      <c r="E58" s="14"/>
      <c r="F58" s="15"/>
      <c r="G58" s="10"/>
    </row>
    <row r="59" spans="1:7" x14ac:dyDescent="0.45">
      <c r="A59" s="10" t="s">
        <v>604</v>
      </c>
      <c r="B59" s="12">
        <v>325</v>
      </c>
      <c r="C59" s="10" t="str">
        <f>IF(B59=0,0,VLOOKUP(B59,ATHLETES!$A$2:$B$1550,2,FALSE))</f>
        <v>Louis Welch   U15B   Exeter Harriers</v>
      </c>
      <c r="D59" s="12">
        <v>13.29</v>
      </c>
      <c r="E59" s="14">
        <v>0.7</v>
      </c>
      <c r="F59" s="15"/>
      <c r="G59" s="10"/>
    </row>
    <row r="60" spans="1:7" x14ac:dyDescent="0.45">
      <c r="A60" s="10"/>
      <c r="B60" s="12">
        <v>359</v>
      </c>
      <c r="C60" s="10" t="str">
        <f>IF(B60=0,0,VLOOKUP(B60,ATHLETES!$A$2:$B$1550,2,FALSE))</f>
        <v>Josh Cobb   U15B   Taunton</v>
      </c>
      <c r="D60" s="12">
        <v>13.56</v>
      </c>
      <c r="E60" s="14"/>
      <c r="F60" s="15"/>
      <c r="G60" s="10"/>
    </row>
    <row r="61" spans="1:7" x14ac:dyDescent="0.45">
      <c r="A61" s="10"/>
      <c r="B61" s="12">
        <v>289</v>
      </c>
      <c r="C61" s="10" t="str">
        <f>IF(B61=0,0,VLOOKUP(B61,ATHLETES!$A$2:$B$1550,2,FALSE))</f>
        <v xml:space="preserve">Charlie Staddon   U15   Team Bath </v>
      </c>
      <c r="D61" s="12">
        <v>14.37</v>
      </c>
      <c r="E61" s="14"/>
      <c r="F61" s="15"/>
      <c r="G61" s="10"/>
    </row>
    <row r="62" spans="1:7" x14ac:dyDescent="0.45">
      <c r="A62" s="10"/>
      <c r="B62" s="12">
        <v>144</v>
      </c>
      <c r="C62" s="10" t="str">
        <f>IF(B62=0,0,VLOOKUP(B62,ATHLETES!$A$2:$B$1550,2,FALSE))</f>
        <v>Ciaran Herniman   U15B   Bristol and West AC</v>
      </c>
      <c r="D62" s="12">
        <v>14.69</v>
      </c>
      <c r="E62" s="14"/>
      <c r="F62" s="15"/>
      <c r="G62" s="10"/>
    </row>
    <row r="63" spans="1:7" x14ac:dyDescent="0.45">
      <c r="A63" s="10"/>
      <c r="B63" s="12">
        <v>209</v>
      </c>
      <c r="C63" s="10" t="str">
        <f>IF(B63=0,0,VLOOKUP(B63,ATHLETES!$A$2:$B$1550,2,FALSE))</f>
        <v xml:space="preserve">Joseph Markey    U15B   Avon Valley </v>
      </c>
      <c r="D63" s="12">
        <v>16.829999999999998</v>
      </c>
      <c r="E63" s="14"/>
      <c r="F63" s="15"/>
      <c r="G63" s="10"/>
    </row>
    <row r="64" spans="1:7" x14ac:dyDescent="0.45">
      <c r="A64" s="10"/>
      <c r="B64" s="12">
        <v>293</v>
      </c>
      <c r="C64" s="10" t="str">
        <f>IF(B64=0,0,VLOOKUP(B64,ATHLETES!$A$2:$B$1550,2,FALSE))</f>
        <v xml:space="preserve">Dylan Stoneman    U15B   Team Bath </v>
      </c>
      <c r="D64" s="12" t="s">
        <v>607</v>
      </c>
      <c r="E64" s="14"/>
      <c r="F64" s="15"/>
      <c r="G64" s="10"/>
    </row>
    <row r="65" spans="1:7" x14ac:dyDescent="0.45">
      <c r="A65" s="10"/>
      <c r="B65" s="12"/>
      <c r="C65" s="10"/>
      <c r="D65" s="12"/>
      <c r="E65" s="14"/>
      <c r="F65" s="15"/>
      <c r="G65" s="10"/>
    </row>
    <row r="66" spans="1:7" x14ac:dyDescent="0.45">
      <c r="A66" s="10" t="s">
        <v>604</v>
      </c>
      <c r="B66" s="12">
        <v>101</v>
      </c>
      <c r="C66" s="10" t="str">
        <f>IF(B66=0,0,VLOOKUP(B66,ATHLETES!$A$2:$B$1550,2,FALSE))</f>
        <v xml:space="preserve">Willa Gibb   U17W   South Glouc AC </v>
      </c>
      <c r="D66" s="12">
        <v>11.86</v>
      </c>
      <c r="E66" s="14">
        <v>1.2</v>
      </c>
      <c r="F66" s="15"/>
      <c r="G66" s="10"/>
    </row>
    <row r="67" spans="1:7" x14ac:dyDescent="0.45">
      <c r="A67" s="10" t="s">
        <v>94</v>
      </c>
      <c r="B67" s="12">
        <v>353</v>
      </c>
      <c r="C67" s="10" t="str">
        <f>IF(B67=0,0,VLOOKUP(B67,ATHLETES!$A$2:$B$1550,2,FALSE))</f>
        <v>Lydia Smith   U17W   Taunton</v>
      </c>
      <c r="D67" s="12">
        <v>12.09</v>
      </c>
      <c r="E67" s="14"/>
      <c r="F67" s="16"/>
      <c r="G67" s="10"/>
    </row>
    <row r="68" spans="1:7" x14ac:dyDescent="0.45">
      <c r="A68" s="10"/>
      <c r="B68" s="12">
        <v>5</v>
      </c>
      <c r="C68" s="10" t="str">
        <f>IF(B68=0,0,VLOOKUP(B68,ATHLETES!$A$2:$B$1550,2,FALSE))</f>
        <v>Olivia Bagg   U17G   Taunton</v>
      </c>
      <c r="D68" s="12">
        <v>12.17</v>
      </c>
      <c r="E68" s="52"/>
      <c r="F68" s="16"/>
      <c r="G68" s="10"/>
    </row>
    <row r="69" spans="1:7" x14ac:dyDescent="0.45">
      <c r="A69" s="10"/>
      <c r="B69" s="12">
        <v>32</v>
      </c>
      <c r="C69" s="10" t="str">
        <f>IF(B69=0,0,VLOOKUP(B69,ATHLETES!$A$2:$B$1550,2,FALSE))</f>
        <v>Stephanie Brooks    U17W   North Somerset AC</v>
      </c>
      <c r="D69" s="12">
        <v>13.67</v>
      </c>
      <c r="E69" s="14"/>
      <c r="F69" s="15"/>
      <c r="G69" s="10"/>
    </row>
    <row r="70" spans="1:7" x14ac:dyDescent="0.45">
      <c r="A70" s="10"/>
      <c r="B70" s="12">
        <v>309</v>
      </c>
      <c r="C70" s="10" t="str">
        <f>IF(B70=0,0,VLOOKUP(B70,ATHLETES!$A$2:$B$1550,2,FALSE))</f>
        <v xml:space="preserve">Harriet Tuson   U17W   Yeovil Olympiads AC </v>
      </c>
      <c r="D70" s="12">
        <v>14.01</v>
      </c>
      <c r="E70" s="14"/>
      <c r="F70" s="15"/>
      <c r="G70" s="10"/>
    </row>
    <row r="71" spans="1:7" x14ac:dyDescent="0.45">
      <c r="A71" s="10"/>
      <c r="B71" s="12">
        <v>358</v>
      </c>
      <c r="C71" s="10" t="str">
        <f>IF(B71=0,0,VLOOKUP(B71,ATHLETES!$A$2:$B$1550,2,FALSE))</f>
        <v>Kai Snell   U17W   Yeovil</v>
      </c>
      <c r="D71" s="12">
        <v>14.41</v>
      </c>
      <c r="E71" s="14"/>
      <c r="F71" s="15"/>
      <c r="G71" s="10"/>
    </row>
    <row r="72" spans="1:7" x14ac:dyDescent="0.45">
      <c r="A72" s="10"/>
      <c r="B72" s="12">
        <v>126</v>
      </c>
      <c r="C72" s="10" t="str">
        <f>IF(B72=0,0,VLOOKUP(B72,ATHLETES!$A$2:$B$1550,2,FALSE))</f>
        <v xml:space="preserve">Sophie Hamilton    U17W   Mendip AC </v>
      </c>
      <c r="D72" s="12">
        <v>14.51</v>
      </c>
      <c r="E72" s="12"/>
      <c r="F72" s="13"/>
      <c r="G72" s="10"/>
    </row>
    <row r="73" spans="1:7" x14ac:dyDescent="0.45">
      <c r="A73" s="10"/>
      <c r="B73" s="12"/>
      <c r="C73" s="10"/>
      <c r="D73" s="12"/>
      <c r="E73" s="12"/>
      <c r="F73" s="13"/>
      <c r="G73" s="10"/>
    </row>
    <row r="74" spans="1:7" x14ac:dyDescent="0.45">
      <c r="A74" s="10" t="s">
        <v>668</v>
      </c>
      <c r="B74" s="12">
        <v>356</v>
      </c>
      <c r="C74" s="10" t="str">
        <f>IF(B74=0,0,VLOOKUP(B74,ATHLETES!$A$2:$B$1550,2,FALSE))</f>
        <v>Louise Kirby   U50W   Newport Harriers</v>
      </c>
      <c r="D74" s="12">
        <v>18.96</v>
      </c>
      <c r="E74" s="14">
        <v>0.6</v>
      </c>
      <c r="F74" s="15"/>
      <c r="G74" s="10"/>
    </row>
    <row r="75" spans="1:7" x14ac:dyDescent="0.45">
      <c r="A75" s="10"/>
      <c r="B75" s="12"/>
      <c r="C75" s="10">
        <f>IF(B75=0,0,VLOOKUP(B75,ATHLETES!$A$2:$B$1550,2,FALSE))</f>
        <v>0</v>
      </c>
      <c r="D75" s="12"/>
      <c r="E75" s="12"/>
      <c r="F75" s="13"/>
      <c r="G75" s="10"/>
    </row>
    <row r="76" spans="1:7" x14ac:dyDescent="0.45">
      <c r="A76" s="10" t="s">
        <v>605</v>
      </c>
      <c r="B76" s="12">
        <v>85</v>
      </c>
      <c r="C76" s="10" t="str">
        <f>IF(B76=0,0,VLOOKUP(B76,ATHLETES!$A$2:$B$1550,2,FALSE))</f>
        <v>Grace Fielder    U15G   Taunton AC</v>
      </c>
      <c r="D76" s="12">
        <v>12.23</v>
      </c>
      <c r="E76" s="14">
        <v>1.5</v>
      </c>
      <c r="F76" s="15"/>
      <c r="G76" s="10"/>
    </row>
    <row r="77" spans="1:7" x14ac:dyDescent="0.45">
      <c r="A77" s="10"/>
      <c r="B77" s="12">
        <v>177</v>
      </c>
      <c r="C77" s="10" t="str">
        <f>IF(B77=0,0,VLOOKUP(B77,ATHLETES!$A$2:$B$1550,2,FALSE))</f>
        <v>Maya Kendell   U15G   Taunton AC</v>
      </c>
      <c r="D77" s="12">
        <v>12.39</v>
      </c>
      <c r="E77" s="12"/>
      <c r="F77" s="13"/>
      <c r="G77" s="10"/>
    </row>
    <row r="78" spans="1:7" x14ac:dyDescent="0.45">
      <c r="A78" s="10"/>
      <c r="B78" s="12">
        <v>2</v>
      </c>
      <c r="C78" s="10" t="str">
        <f>IF(B78=0,0,VLOOKUP(B78,ATHLETES!$A$2:$B$1550,2,FALSE))</f>
        <v xml:space="preserve">Lily Amor    U15G    Yeovil Olympiads </v>
      </c>
      <c r="D78" s="12">
        <v>12.62</v>
      </c>
      <c r="E78" s="14"/>
      <c r="F78" s="15"/>
      <c r="G78" s="10"/>
    </row>
    <row r="79" spans="1:7" x14ac:dyDescent="0.45">
      <c r="A79" s="10"/>
      <c r="B79" s="12">
        <v>205</v>
      </c>
      <c r="C79" s="10" t="str">
        <f>IF(B79=0,0,VLOOKUP(B79,ATHLETES!$A$2:$B$1550,2,FALSE))</f>
        <v xml:space="preserve">Caitlin Mander    U15G    Team Bath </v>
      </c>
      <c r="D79" s="12">
        <v>13.24</v>
      </c>
      <c r="E79" s="12"/>
      <c r="F79" s="13"/>
      <c r="G79" s="10"/>
    </row>
    <row r="80" spans="1:7" x14ac:dyDescent="0.45">
      <c r="A80" s="10"/>
      <c r="B80" s="12">
        <v>176</v>
      </c>
      <c r="C80" s="10" t="str">
        <f>IF(B80=0,0,VLOOKUP(B80,ATHLETES!$A$2:$B$1550,2,FALSE))</f>
        <v xml:space="preserve">Cailtin Keaney    U15G    Cornwall AC </v>
      </c>
      <c r="D80" s="12">
        <v>13.25</v>
      </c>
      <c r="E80" s="12"/>
      <c r="F80" s="13"/>
      <c r="G80" s="10"/>
    </row>
    <row r="81" spans="1:7" x14ac:dyDescent="0.45">
      <c r="A81" s="10"/>
      <c r="B81" s="12">
        <v>285</v>
      </c>
      <c r="C81" s="10" t="str">
        <f>IF(B81=0,0,VLOOKUP(B81,ATHLETES!$A$2:$B$1550,2,FALSE))</f>
        <v xml:space="preserve">Emilia Smith    U15G   Yeovil Olympiads AC </v>
      </c>
      <c r="D81" s="12">
        <v>13.43</v>
      </c>
      <c r="E81" s="12"/>
      <c r="F81" s="13"/>
      <c r="G81" s="10"/>
    </row>
    <row r="82" spans="1:7" x14ac:dyDescent="0.45">
      <c r="A82" s="10"/>
      <c r="B82" s="12">
        <v>39</v>
      </c>
      <c r="C82" s="10" t="str">
        <f>IF(B82=0,0,VLOOKUP(B82,ATHLETES!$A$2:$B$1550,2,FALSE))</f>
        <v>Tilly Burney   U15G   Sherborne Girls Sch</v>
      </c>
      <c r="D82" s="12">
        <v>14.62</v>
      </c>
      <c r="E82" s="12"/>
      <c r="F82" s="13"/>
      <c r="G82" s="10"/>
    </row>
    <row r="83" spans="1:7" x14ac:dyDescent="0.45">
      <c r="A83" s="10"/>
      <c r="B83" s="12">
        <v>314</v>
      </c>
      <c r="C83" s="10" t="str">
        <f>IF(B83=0,0,VLOOKUP(B83,ATHLETES!$A$2:$B$1550,2,FALSE))</f>
        <v>Aratz Urkola   U15G   Newport Harriers</v>
      </c>
      <c r="D83" s="12">
        <v>16.64</v>
      </c>
      <c r="E83" s="12"/>
      <c r="F83" s="13"/>
      <c r="G83" s="10"/>
    </row>
    <row r="84" spans="1:7" x14ac:dyDescent="0.45">
      <c r="A84" s="10"/>
      <c r="B84" s="12"/>
      <c r="C84" s="10">
        <f>IF(B84=0,0,VLOOKUP(B84,ATHLETES!$A$2:$B$1550,2,FALSE))</f>
        <v>0</v>
      </c>
      <c r="D84" s="12"/>
      <c r="E84" s="12"/>
      <c r="F84" s="13"/>
      <c r="G84" s="10"/>
    </row>
    <row r="85" spans="1:7" x14ac:dyDescent="0.45">
      <c r="A85" s="10" t="s">
        <v>605</v>
      </c>
      <c r="B85" s="12">
        <v>330</v>
      </c>
      <c r="C85" s="10" t="str">
        <f>IF(B85=0,0,VLOOKUP(B85,ATHLETES!$A$2:$B$1550,2,FALSE))</f>
        <v>Molly White    U15G   Dorchester AC</v>
      </c>
      <c r="D85" s="12">
        <v>12.14</v>
      </c>
      <c r="E85" s="12">
        <v>1.2</v>
      </c>
      <c r="F85" s="13"/>
      <c r="G85" s="10"/>
    </row>
    <row r="86" spans="1:7" x14ac:dyDescent="0.45">
      <c r="A86" s="10" t="s">
        <v>667</v>
      </c>
      <c r="B86" s="12">
        <v>258</v>
      </c>
      <c r="C86" s="10" t="str">
        <f>IF(B86=0,0,VLOOKUP(B86,ATHLETES!$A$2:$B$1550,2,FALSE))</f>
        <v>Seren Rodgers   U15G    Taunton AC</v>
      </c>
      <c r="D86" s="12">
        <v>12.34</v>
      </c>
      <c r="E86" s="12"/>
      <c r="F86" s="13"/>
      <c r="G86" s="10"/>
    </row>
    <row r="87" spans="1:7" x14ac:dyDescent="0.45">
      <c r="A87" s="10"/>
      <c r="B87" s="12">
        <v>45</v>
      </c>
      <c r="C87" s="10" t="str">
        <f>IF(B87=0,0,VLOOKUP(B87,ATHLETES!$A$2:$B$1550,2,FALSE))</f>
        <v xml:space="preserve">Vivienne Card   U15G   Yeovil Olympiads AC </v>
      </c>
      <c r="D87" s="12">
        <v>12.58</v>
      </c>
      <c r="E87" s="12"/>
      <c r="F87" s="13"/>
      <c r="G87" s="10"/>
    </row>
    <row r="88" spans="1:7" x14ac:dyDescent="0.45">
      <c r="A88" s="10"/>
      <c r="B88" s="12">
        <v>321</v>
      </c>
      <c r="C88" s="10" t="str">
        <f>IF(B88=0,0,VLOOKUP(B88,ATHLETES!$A$2:$B$1550,2,FALSE))</f>
        <v xml:space="preserve">Amelia Watling    U15G   City of Salisbury </v>
      </c>
      <c r="D88" s="14">
        <v>12.6</v>
      </c>
      <c r="E88" s="12"/>
      <c r="F88" s="13"/>
      <c r="G88" s="10"/>
    </row>
    <row r="89" spans="1:7" x14ac:dyDescent="0.45">
      <c r="A89" s="10"/>
      <c r="B89" s="12">
        <v>71</v>
      </c>
      <c r="C89" s="10" t="str">
        <f>IF(B89=0,0,VLOOKUP(B89,ATHLETES!$A$2:$B$1550,2,FALSE))</f>
        <v xml:space="preserve">Naiomi Dawson    U15G   Yate and District AC </v>
      </c>
      <c r="D89" s="14">
        <v>12.61</v>
      </c>
      <c r="E89" s="12"/>
      <c r="F89" s="13"/>
      <c r="G89" s="10"/>
    </row>
    <row r="90" spans="1:7" x14ac:dyDescent="0.45">
      <c r="A90" s="10"/>
      <c r="B90" s="12">
        <v>76</v>
      </c>
      <c r="C90" s="10" t="str">
        <f>IF(B90=0,0,VLOOKUP(B90,ATHLETES!$A$2:$B$1550,2,FALSE))</f>
        <v xml:space="preserve">Libby Dickens    U15G   Bristol and West </v>
      </c>
      <c r="D90" s="14">
        <v>12.91</v>
      </c>
      <c r="E90" s="12"/>
      <c r="F90" s="13"/>
      <c r="G90" s="10"/>
    </row>
    <row r="91" spans="1:7" x14ac:dyDescent="0.45">
      <c r="A91" s="10"/>
      <c r="B91" s="12">
        <v>202</v>
      </c>
      <c r="C91" s="10" t="str">
        <f>IF(B91=0,0,VLOOKUP(B91,ATHLETES!$A$2:$B$1550,2,FALSE))</f>
        <v>Nicholas Maczugowski   U13B   Tavistock</v>
      </c>
      <c r="D91" s="14">
        <v>13.32</v>
      </c>
      <c r="E91" s="12"/>
      <c r="F91" s="13"/>
      <c r="G91" s="10"/>
    </row>
    <row r="92" spans="1:7" x14ac:dyDescent="0.45">
      <c r="A92" s="10"/>
      <c r="B92" s="12"/>
      <c r="C92" s="10">
        <f>IF(B92=0,0,VLOOKUP(B92,ATHLETES!$A$2:$B$1550,2,FALSE))</f>
        <v>0</v>
      </c>
      <c r="D92" s="14"/>
      <c r="E92" s="12"/>
      <c r="F92" s="13"/>
      <c r="G92" s="10"/>
    </row>
    <row r="93" spans="1:7" x14ac:dyDescent="0.45">
      <c r="A93" s="10" t="s">
        <v>606</v>
      </c>
      <c r="B93" s="12">
        <v>17</v>
      </c>
      <c r="C93" s="10" t="str">
        <f>IF(B93=0,0,VLOOKUP(B93,ATHLETES!$A$2:$B$1550,2,FALSE))</f>
        <v>Hermione Benton    U13G   Wimborne AC</v>
      </c>
      <c r="D93" s="14">
        <v>12.31</v>
      </c>
      <c r="E93" s="12">
        <v>1.5</v>
      </c>
      <c r="F93" s="13"/>
      <c r="G93" s="10"/>
    </row>
    <row r="94" spans="1:7" x14ac:dyDescent="0.45">
      <c r="A94" s="10"/>
      <c r="B94" s="12">
        <v>259</v>
      </c>
      <c r="C94" s="10" t="str">
        <f>IF(B94=0,0,VLOOKUP(B94,ATHLETES!$A$2:$B$1550,2,FALSE))</f>
        <v>Nia Rodgers    U13G    Taunton AC</v>
      </c>
      <c r="D94" s="14">
        <v>13.55</v>
      </c>
      <c r="E94" s="12"/>
      <c r="F94" s="13"/>
      <c r="G94" s="10"/>
    </row>
    <row r="95" spans="1:7" x14ac:dyDescent="0.45">
      <c r="A95" s="10"/>
      <c r="B95" s="12">
        <v>315</v>
      </c>
      <c r="C95" s="10" t="str">
        <f>IF(B95=0,0,VLOOKUP(B95,ATHLETES!$A$2:$B$1550,2,FALSE))</f>
        <v>Izaro Urkola   U13G   Newport Harriers</v>
      </c>
      <c r="D95" s="14">
        <v>14.52</v>
      </c>
      <c r="E95" s="12"/>
      <c r="F95" s="13"/>
      <c r="G95" s="10"/>
    </row>
    <row r="96" spans="1:7" x14ac:dyDescent="0.45">
      <c r="A96" s="10"/>
      <c r="B96" s="12">
        <v>35</v>
      </c>
      <c r="C96" s="10" t="str">
        <f>IF(B96=0,0,VLOOKUP(B96,ATHLETES!$A$2:$B$1550,2,FALSE))</f>
        <v>Gracie Bunting    U13G   Wimborne AC</v>
      </c>
      <c r="D96" s="14">
        <v>15.49</v>
      </c>
      <c r="E96" s="12"/>
      <c r="F96" s="13"/>
      <c r="G96" s="10"/>
    </row>
    <row r="97" spans="1:7" x14ac:dyDescent="0.45">
      <c r="A97" s="10"/>
      <c r="B97" s="12">
        <v>147</v>
      </c>
      <c r="C97" s="10" t="str">
        <f>IF(B97=0,0,VLOOKUP(B97,ATHLETES!$A$2:$B$1550,2,FALSE))</f>
        <v>Maddison Hillier-Smith    U13G   Yate and District</v>
      </c>
      <c r="D97" s="14">
        <v>17.18</v>
      </c>
      <c r="E97" s="12"/>
      <c r="F97" s="13"/>
      <c r="G97" s="10"/>
    </row>
    <row r="98" spans="1:7" x14ac:dyDescent="0.45">
      <c r="A98" s="10"/>
      <c r="B98" s="12">
        <v>264</v>
      </c>
      <c r="C98" s="10" t="str">
        <f>IF(B98=0,0,VLOOKUP(B98,ATHLETES!$A$2:$B$1550,2,FALSE))</f>
        <v>Katie Rowe   U13G   Taunton AC</v>
      </c>
      <c r="D98" s="14"/>
      <c r="E98" s="12" t="s">
        <v>607</v>
      </c>
      <c r="F98" s="13"/>
      <c r="G98" s="10"/>
    </row>
    <row r="99" spans="1:7" x14ac:dyDescent="0.45">
      <c r="A99" s="10"/>
      <c r="B99" s="12"/>
      <c r="C99" s="10">
        <f>IF(B99=0,0,VLOOKUP(B99,ATHLETES!$A$2:$B$1550,2,FALSE))</f>
        <v>0</v>
      </c>
      <c r="D99" s="14"/>
      <c r="E99" s="12"/>
      <c r="F99" s="13"/>
      <c r="G99" s="10"/>
    </row>
    <row r="100" spans="1:7" x14ac:dyDescent="0.45">
      <c r="A100" s="10" t="s">
        <v>608</v>
      </c>
      <c r="B100" s="12">
        <v>210</v>
      </c>
      <c r="C100" s="10" t="str">
        <f>IF(B100=0,0,VLOOKUP(B100,ATHLETES!$A$2:$B$1550,2,FALSE))</f>
        <v xml:space="preserve">Joel Mattacks   U20M   Team Bath AC </v>
      </c>
      <c r="D100" s="14">
        <v>28.99</v>
      </c>
      <c r="E100" s="12">
        <v>2.7</v>
      </c>
      <c r="F100" s="13"/>
      <c r="G100" s="10"/>
    </row>
    <row r="101" spans="1:7" x14ac:dyDescent="0.45">
      <c r="A101" s="10"/>
      <c r="B101" s="12"/>
      <c r="C101" s="10">
        <f>IF(B101=0,0,VLOOKUP(B101,ATHLETES!$A$2:$B$1550,2,FALSE))</f>
        <v>0</v>
      </c>
      <c r="D101" s="14"/>
      <c r="E101" s="12"/>
      <c r="F101" s="13"/>
      <c r="G101" s="10"/>
    </row>
    <row r="102" spans="1:7" x14ac:dyDescent="0.45">
      <c r="A102" s="10" t="s">
        <v>609</v>
      </c>
      <c r="B102" s="12">
        <v>50</v>
      </c>
      <c r="C102" s="10" t="str">
        <f>IF(B102=0,0,VLOOKUP(B102,ATHLETES!$A$2:$B$1550,2,FALSE))</f>
        <v xml:space="preserve">Lucy Chalmers    U17W   Slough Juniors </v>
      </c>
      <c r="D102" s="14">
        <v>44.4</v>
      </c>
      <c r="E102" s="12"/>
      <c r="F102" s="13"/>
      <c r="G102" s="10"/>
    </row>
    <row r="103" spans="1:7" x14ac:dyDescent="0.45">
      <c r="A103" s="10"/>
      <c r="B103" s="12">
        <v>200</v>
      </c>
      <c r="C103" s="10" t="str">
        <f>IF(B103=0,0,VLOOKUP(B103,ATHLETES!$A$2:$B$1550,2,FALSE))</f>
        <v>Abbie Lovering    U17G   Wimborne AC</v>
      </c>
      <c r="D103" s="14">
        <v>44.94</v>
      </c>
      <c r="E103" s="12"/>
      <c r="F103" s="13"/>
      <c r="G103" s="10"/>
    </row>
    <row r="104" spans="1:7" x14ac:dyDescent="0.45">
      <c r="A104" s="10"/>
      <c r="B104" s="12">
        <v>32</v>
      </c>
      <c r="C104" s="10" t="str">
        <f>IF(B104=0,0,VLOOKUP(B104,ATHLETES!$A$2:$B$1550,2,FALSE))</f>
        <v>Stephanie Brooks    U17W   North Somerset AC</v>
      </c>
      <c r="D104" s="14">
        <v>48.3</v>
      </c>
      <c r="E104" s="12"/>
      <c r="F104" s="13"/>
      <c r="G104" s="10"/>
    </row>
    <row r="105" spans="1:7" x14ac:dyDescent="0.45">
      <c r="A105" s="10"/>
      <c r="B105" s="12">
        <v>309</v>
      </c>
      <c r="C105" s="10" t="str">
        <f>IF(B105=0,0,VLOOKUP(B105,ATHLETES!$A$2:$B$1550,2,FALSE))</f>
        <v xml:space="preserve">Harriet Tuson   U17W   Yeovil Olympiads AC </v>
      </c>
      <c r="D105" s="14">
        <v>48.41</v>
      </c>
      <c r="E105" s="12"/>
      <c r="F105" s="13"/>
      <c r="G105" s="10"/>
    </row>
    <row r="106" spans="1:7" x14ac:dyDescent="0.45">
      <c r="A106" s="10"/>
      <c r="B106" s="12">
        <v>90</v>
      </c>
      <c r="C106" s="10" t="str">
        <f>IF(B106=0,0,VLOOKUP(B106,ATHLETES!$A$2:$B$1550,2,FALSE))</f>
        <v>Jessica Fisher    U17W   Taunton AC</v>
      </c>
      <c r="D106" s="14">
        <v>48.7</v>
      </c>
      <c r="E106" s="12"/>
      <c r="F106" s="13"/>
      <c r="G106" s="10"/>
    </row>
    <row r="107" spans="1:7" x14ac:dyDescent="0.45">
      <c r="A107" s="10"/>
      <c r="B107" s="12">
        <v>265</v>
      </c>
      <c r="C107" s="10" t="str">
        <f>IF(B107=0,0,VLOOKUP(B107,ATHLETES!$A$2:$B$1550,2,FALSE))</f>
        <v>Ella Ruby   U17W   Poole AC</v>
      </c>
      <c r="D107" s="14">
        <v>49.03</v>
      </c>
      <c r="E107" s="12"/>
      <c r="F107" s="13"/>
      <c r="G107" s="10"/>
    </row>
    <row r="108" spans="1:7" x14ac:dyDescent="0.45">
      <c r="A108" s="10"/>
      <c r="B108" s="12">
        <v>358</v>
      </c>
      <c r="C108" s="10" t="str">
        <f>IF(B108=0,0,VLOOKUP(B108,ATHLETES!$A$2:$B$1550,2,FALSE))</f>
        <v>Kai Snell   U17W   Yeovil</v>
      </c>
      <c r="D108" s="14">
        <v>50</v>
      </c>
      <c r="E108" s="12"/>
      <c r="F108" s="13"/>
      <c r="G108" s="10"/>
    </row>
    <row r="109" spans="1:7" x14ac:dyDescent="0.45">
      <c r="A109" s="10"/>
      <c r="B109" s="12">
        <v>136</v>
      </c>
      <c r="C109" s="10" t="str">
        <f>IF(B109=0,0,VLOOKUP(B109,ATHLETES!$A$2:$B$1550,2,FALSE))</f>
        <v xml:space="preserve">Daisy Harvey   U17W    Yate and District AC </v>
      </c>
      <c r="D109" s="14">
        <v>50.04</v>
      </c>
      <c r="E109" s="12"/>
      <c r="F109" s="13"/>
      <c r="G109" s="10"/>
    </row>
    <row r="110" spans="1:7" x14ac:dyDescent="0.45">
      <c r="A110" s="10"/>
      <c r="B110" s="12"/>
      <c r="C110" s="10">
        <f>IF(B110=0,0,VLOOKUP(B110,ATHLETES!$A$2:$B$1550,2,FALSE))</f>
        <v>0</v>
      </c>
      <c r="D110" s="14"/>
      <c r="E110" s="12"/>
      <c r="F110" s="13"/>
      <c r="G110" s="10"/>
    </row>
    <row r="111" spans="1:7" x14ac:dyDescent="0.45">
      <c r="A111" s="10" t="s">
        <v>609</v>
      </c>
      <c r="B111" s="12">
        <v>356</v>
      </c>
      <c r="C111" s="10" t="str">
        <f>IF(B111=0,0,VLOOKUP(B111,ATHLETES!$A$2:$B$1550,2,FALSE))</f>
        <v>Louise Kirby   U50W   Newport Harriers</v>
      </c>
      <c r="D111" s="14">
        <v>65.900000000000006</v>
      </c>
      <c r="E111" s="12"/>
      <c r="F111" s="13"/>
      <c r="G111" s="10"/>
    </row>
    <row r="112" spans="1:7" x14ac:dyDescent="0.45">
      <c r="A112" s="10"/>
      <c r="B112" s="12"/>
      <c r="C112" s="10">
        <f>IF(B112=0,0,VLOOKUP(B112,ATHLETES!$A$2:$B$1550,2,FALSE))</f>
        <v>0</v>
      </c>
      <c r="D112" s="14"/>
      <c r="E112" s="12"/>
      <c r="F112" s="13"/>
      <c r="G112" s="10"/>
    </row>
    <row r="113" spans="1:7" x14ac:dyDescent="0.45">
      <c r="A113" s="10" t="s">
        <v>610</v>
      </c>
      <c r="B113" s="12">
        <v>216</v>
      </c>
      <c r="C113" s="10" t="str">
        <f>IF(B113=0,0,VLOOKUP(B113,ATHLETES!$A$2:$B$1550,2,FALSE))</f>
        <v xml:space="preserve">Harry Meredith   U20   Team Bath </v>
      </c>
      <c r="D113" s="14">
        <v>56.89</v>
      </c>
      <c r="E113" s="12"/>
      <c r="F113" s="13"/>
      <c r="G113" s="10"/>
    </row>
    <row r="114" spans="1:7" x14ac:dyDescent="0.45">
      <c r="A114" s="10" t="s">
        <v>666</v>
      </c>
      <c r="B114" s="12">
        <v>110</v>
      </c>
      <c r="C114" s="10" t="str">
        <f>IF(B114=0,0,VLOOKUP(B114,ATHLETES!$A$2:$B$1550,2,FALSE))</f>
        <v xml:space="preserve">Toby Glass   SM   Guernsey </v>
      </c>
      <c r="D114" s="12">
        <v>58.65</v>
      </c>
      <c r="E114" s="12"/>
      <c r="F114" s="13"/>
      <c r="G114" s="10"/>
    </row>
    <row r="115" spans="1:7" x14ac:dyDescent="0.45">
      <c r="A115" s="10"/>
      <c r="B115" s="12">
        <v>210</v>
      </c>
      <c r="C115" s="10" t="str">
        <f>IF(B115=0,0,VLOOKUP(B115,ATHLETES!$A$2:$B$1550,2,FALSE))</f>
        <v xml:space="preserve">Joel Mattacks   U20M   Team Bath AC </v>
      </c>
      <c r="D115" s="12">
        <v>70.28</v>
      </c>
      <c r="E115" s="12"/>
      <c r="F115" s="13"/>
      <c r="G115" s="10"/>
    </row>
    <row r="116" spans="1:7" x14ac:dyDescent="0.45">
      <c r="A116" s="10"/>
      <c r="B116" s="12">
        <v>328</v>
      </c>
      <c r="C116" s="10" t="str">
        <f>IF(B116=0,0,VLOOKUP(B116,ATHLETES!$A$2:$B$1550,2,FALSE))</f>
        <v xml:space="preserve">Tim White    SM   Bristol and West </v>
      </c>
      <c r="D116" s="12">
        <v>80.239999999999995</v>
      </c>
      <c r="E116" s="12"/>
      <c r="F116" s="13"/>
      <c r="G116" s="10"/>
    </row>
    <row r="117" spans="1:7" x14ac:dyDescent="0.45">
      <c r="A117" s="10"/>
      <c r="B117" s="12"/>
      <c r="C117" s="10">
        <f>IF(B117=0,0,VLOOKUP(B117,ATHLETES!$A$2:$B$1550,2,FALSE))</f>
        <v>0</v>
      </c>
      <c r="D117" s="12"/>
      <c r="E117" s="12"/>
      <c r="F117" s="13"/>
      <c r="G117" s="10"/>
    </row>
    <row r="118" spans="1:7" x14ac:dyDescent="0.45">
      <c r="A118" s="10" t="s">
        <v>610</v>
      </c>
      <c r="B118" s="12">
        <v>324</v>
      </c>
      <c r="C118" s="10" t="str">
        <f>IF(B118=0,0,VLOOKUP(B118,ATHLETES!$A$2:$B$1550,2,FALSE))</f>
        <v>Kester Welch   U17M   Taunton AC</v>
      </c>
      <c r="D118" s="12">
        <v>59.3</v>
      </c>
      <c r="E118" s="12"/>
      <c r="F118" s="13"/>
      <c r="G118" s="10"/>
    </row>
    <row r="119" spans="1:7" x14ac:dyDescent="0.45">
      <c r="A119" s="10" t="s">
        <v>2</v>
      </c>
      <c r="B119" s="12">
        <v>191</v>
      </c>
      <c r="C119" s="10" t="str">
        <f>IF(B119=0,0,VLOOKUP(B119,ATHLETES!$A$2:$B$1550,2,FALSE))</f>
        <v>Oscar Lee    U17M   Taunton</v>
      </c>
      <c r="D119" s="12">
        <v>61.03</v>
      </c>
      <c r="E119" s="12"/>
      <c r="F119" s="13"/>
      <c r="G119" s="10"/>
    </row>
    <row r="120" spans="1:7" x14ac:dyDescent="0.45">
      <c r="A120" s="10"/>
      <c r="B120" s="12">
        <v>53</v>
      </c>
      <c r="C120" s="10" t="str">
        <f>IF(B120=0,0,VLOOKUP(B120,ATHLETES!$A$2:$B$1550,2,FALSE))</f>
        <v>Samuel Clayton    U17B   Brecon AC</v>
      </c>
      <c r="D120" s="12">
        <v>61.15</v>
      </c>
      <c r="E120" s="12"/>
      <c r="F120" s="13"/>
      <c r="G120" s="10"/>
    </row>
    <row r="121" spans="1:7" x14ac:dyDescent="0.45">
      <c r="A121" s="10"/>
      <c r="B121" s="12">
        <v>106</v>
      </c>
      <c r="C121" s="10" t="str">
        <f>IF(B121=0,0,VLOOKUP(B121,ATHLETES!$A$2:$B$1550,2,FALSE))</f>
        <v>Kurt Gilbert    U17M   Taunton AC</v>
      </c>
      <c r="D121" s="12">
        <v>64.36</v>
      </c>
      <c r="E121" s="12"/>
      <c r="F121" s="13"/>
      <c r="G121" s="10"/>
    </row>
    <row r="122" spans="1:7" x14ac:dyDescent="0.45">
      <c r="A122" s="10"/>
      <c r="B122" s="12">
        <v>113</v>
      </c>
      <c r="C122" s="10" t="str">
        <f>IF(B122=0,0,VLOOKUP(B122,ATHLETES!$A$2:$B$1550,2,FALSE))</f>
        <v>Joe Goodwin   U17M   Wimborne AC</v>
      </c>
      <c r="D122" s="12">
        <v>66.260000000000005</v>
      </c>
      <c r="E122" s="12"/>
      <c r="F122" s="13"/>
      <c r="G122" s="10"/>
    </row>
    <row r="123" spans="1:7" x14ac:dyDescent="0.45">
      <c r="A123" s="10"/>
      <c r="B123" s="12"/>
      <c r="C123" s="10">
        <f>IF(B123=0,0,VLOOKUP(B123,ATHLETES!$A$2:$B$1550,2,FALSE))</f>
        <v>0</v>
      </c>
      <c r="D123" s="12"/>
      <c r="E123" s="12"/>
      <c r="F123" s="13"/>
      <c r="G123" s="10"/>
    </row>
    <row r="124" spans="1:7" x14ac:dyDescent="0.45">
      <c r="A124" s="10" t="s">
        <v>610</v>
      </c>
      <c r="B124" s="12">
        <v>62</v>
      </c>
      <c r="C124" s="10" t="str">
        <f>IF(B124=0,0,VLOOKUP(B124,ATHLETES!$A$2:$B$1550,2,FALSE))</f>
        <v>Grace Cottrell   SW   Bristol &amp; West</v>
      </c>
      <c r="D124" s="12">
        <v>66.98</v>
      </c>
      <c r="E124" s="12"/>
      <c r="F124" s="13"/>
      <c r="G124" s="10"/>
    </row>
    <row r="125" spans="1:7" x14ac:dyDescent="0.45">
      <c r="A125" s="10" t="s">
        <v>665</v>
      </c>
      <c r="B125" s="12">
        <v>117</v>
      </c>
      <c r="C125" s="10" t="str">
        <f>IF(B125=0,0,VLOOKUP(B125,ATHLETES!$A$2:$B$1550,2,FALSE))</f>
        <v xml:space="preserve">Marilyn Grech    SW   Exeter University </v>
      </c>
      <c r="D125" s="12">
        <v>67.16</v>
      </c>
      <c r="E125" s="12"/>
      <c r="F125" s="13"/>
      <c r="G125" s="10"/>
    </row>
    <row r="126" spans="1:7" x14ac:dyDescent="0.45">
      <c r="A126" s="10"/>
      <c r="B126" s="12">
        <v>342</v>
      </c>
      <c r="C126" s="10" t="str">
        <f>IF(B126=0,0,VLOOKUP(B126,ATHLETES!$A$2:$B$1550,2,FALSE))</f>
        <v>Olivia Willmore    U20W   Dorchester AC</v>
      </c>
      <c r="D126" s="12">
        <v>67.680000000000007</v>
      </c>
      <c r="E126" s="12"/>
      <c r="F126" s="13"/>
      <c r="G126" s="10"/>
    </row>
    <row r="127" spans="1:7" x14ac:dyDescent="0.45">
      <c r="A127" s="10"/>
      <c r="B127" s="12">
        <v>156</v>
      </c>
      <c r="C127" s="10" t="str">
        <f>IF(B127=0,0,VLOOKUP(B127,ATHLETES!$A$2:$B$1550,2,FALSE))</f>
        <v xml:space="preserve">Cicely Hunt   SW   Yeovil Olympiads </v>
      </c>
      <c r="D127" s="12">
        <v>68.81</v>
      </c>
      <c r="E127" s="12"/>
      <c r="F127" s="13"/>
      <c r="G127" s="10"/>
    </row>
    <row r="128" spans="1:7" x14ac:dyDescent="0.45">
      <c r="A128" s="10"/>
      <c r="B128" s="12">
        <v>232</v>
      </c>
      <c r="C128" s="10" t="str">
        <f>IF(B128=0,0,VLOOKUP(B128,ATHLETES!$A$2:$B$1550,2,FALSE))</f>
        <v xml:space="preserve">Holly Paine    U20   Yeovil Olympiads </v>
      </c>
      <c r="D128" s="14">
        <v>71.8</v>
      </c>
      <c r="E128" s="12"/>
      <c r="F128" s="13"/>
      <c r="G128" s="10"/>
    </row>
    <row r="129" spans="1:7" x14ac:dyDescent="0.45">
      <c r="A129" s="10"/>
      <c r="B129" s="12">
        <v>59</v>
      </c>
      <c r="C129" s="10" t="str">
        <f>IF(B129=0,0,VLOOKUP(B129,ATHLETES!$A$2:$B$1550,2,FALSE))</f>
        <v xml:space="preserve">Melissa Cooke   SW   Bristol and West </v>
      </c>
      <c r="D129" s="12">
        <v>74.86</v>
      </c>
      <c r="E129" s="12"/>
      <c r="F129" s="13"/>
      <c r="G129" s="10"/>
    </row>
    <row r="130" spans="1:7" x14ac:dyDescent="0.45">
      <c r="A130" s="10"/>
      <c r="B130" s="12">
        <v>8</v>
      </c>
      <c r="C130" s="10" t="str">
        <f>IF(B130=0,0,VLOOKUP(B130,ATHLETES!$A$2:$B$1550,2,FALSE))</f>
        <v xml:space="preserve">Shireen Balouch   U20W   Newport Harriers </v>
      </c>
      <c r="D130" s="12">
        <v>83.36</v>
      </c>
      <c r="E130" s="12"/>
      <c r="F130" s="13"/>
      <c r="G130" s="10"/>
    </row>
    <row r="131" spans="1:7" x14ac:dyDescent="0.45">
      <c r="A131" s="10"/>
      <c r="B131" s="12"/>
      <c r="C131" s="10">
        <f>IF(B131=0,0,VLOOKUP(B131,ATHLETES!$A$2:$B$1550,2,FALSE))</f>
        <v>0</v>
      </c>
      <c r="D131" s="12"/>
      <c r="E131" s="12"/>
      <c r="F131" s="13"/>
    </row>
    <row r="132" spans="1:7" x14ac:dyDescent="0.45">
      <c r="A132" s="10" t="s">
        <v>616</v>
      </c>
      <c r="B132" s="12">
        <v>293</v>
      </c>
      <c r="C132" s="10" t="str">
        <f>IF(B132=0,0,VLOOKUP(B132,ATHLETES!$A$2:$B$1550,2,FALSE))</f>
        <v xml:space="preserve">Dylan Stoneman    U15B   Team Bath </v>
      </c>
      <c r="D132" s="12" t="s">
        <v>617</v>
      </c>
      <c r="E132" s="12"/>
      <c r="F132" s="13"/>
    </row>
    <row r="133" spans="1:7" x14ac:dyDescent="0.45">
      <c r="A133" s="10" t="s">
        <v>664</v>
      </c>
      <c r="B133" s="12">
        <v>61</v>
      </c>
      <c r="C133" s="10" t="str">
        <f>IF(B133=0,0,VLOOKUP(B133,ATHLETES!$A$2:$B$1550,2,FALSE))</f>
        <v>Connor Corbin   U15B   Poole AC</v>
      </c>
      <c r="D133" s="12" t="s">
        <v>618</v>
      </c>
      <c r="E133" s="12"/>
      <c r="F133" s="13"/>
    </row>
    <row r="134" spans="1:7" x14ac:dyDescent="0.45">
      <c r="A134" s="10"/>
      <c r="B134" s="12">
        <v>209</v>
      </c>
      <c r="C134" s="10" t="str">
        <f>IF(B134=0,0,VLOOKUP(B134,ATHLETES!$A$2:$B$1550,2,FALSE))</f>
        <v xml:space="preserve">Joseph Markey    U15B   Avon Valley </v>
      </c>
      <c r="D134" s="12" t="s">
        <v>619</v>
      </c>
      <c r="E134" s="12"/>
      <c r="F134" s="13"/>
    </row>
    <row r="135" spans="1:7" x14ac:dyDescent="0.45">
      <c r="A135" s="10"/>
      <c r="B135" s="12">
        <v>3</v>
      </c>
      <c r="C135" s="10" t="str">
        <f>IF(B135=0,0,VLOOKUP(B135,ATHLETES!$A$2:$B$1550,2,FALSE))</f>
        <v xml:space="preserve">Jack Amor   U15B   Yeovil Olympiads </v>
      </c>
      <c r="D135" s="12" t="s">
        <v>620</v>
      </c>
      <c r="E135" s="12"/>
      <c r="F135" s="13"/>
    </row>
    <row r="136" spans="1:7" x14ac:dyDescent="0.45">
      <c r="A136" s="10"/>
      <c r="B136" s="12">
        <v>340</v>
      </c>
      <c r="C136" s="10" t="str">
        <f>IF(B136=0,0,VLOOKUP(B136,ATHLETES!$A$2:$B$1550,2,FALSE))</f>
        <v xml:space="preserve">Lily Williams    U15G    Newport Harriers </v>
      </c>
      <c r="D136" s="12" t="s">
        <v>621</v>
      </c>
      <c r="E136" s="12"/>
      <c r="F136" s="13"/>
    </row>
    <row r="137" spans="1:7" x14ac:dyDescent="0.45">
      <c r="A137" s="10"/>
      <c r="B137" s="12">
        <v>139</v>
      </c>
      <c r="C137" s="10" t="str">
        <f>IF(B137=0,0,VLOOKUP(B137,ATHLETES!$A$2:$B$1550,2,FALSE))</f>
        <v xml:space="preserve">Ella Haynes    SC   Armagh AC </v>
      </c>
      <c r="D137" s="12" t="s">
        <v>622</v>
      </c>
      <c r="E137" s="12"/>
      <c r="F137" s="13"/>
    </row>
    <row r="138" spans="1:7" x14ac:dyDescent="0.45">
      <c r="A138" s="10"/>
      <c r="B138" s="12"/>
      <c r="C138" s="10">
        <f>IF(B138=0,0,VLOOKUP(B138,ATHLETES!$A$2:$B$1550,2,FALSE))</f>
        <v>0</v>
      </c>
      <c r="D138" s="12"/>
      <c r="E138" s="12"/>
      <c r="F138" s="13"/>
    </row>
    <row r="139" spans="1:7" x14ac:dyDescent="0.45">
      <c r="A139" s="10" t="s">
        <v>616</v>
      </c>
      <c r="B139" s="12">
        <v>56</v>
      </c>
      <c r="C139" s="10" t="str">
        <f>IF(B139=0,0,VLOOKUP(B139,ATHLETES!$A$2:$B$1550,2,FALSE))</f>
        <v>Martha Collings    U17W   Woking AC</v>
      </c>
      <c r="D139" s="12" t="s">
        <v>623</v>
      </c>
      <c r="E139" s="12"/>
      <c r="F139" s="13"/>
    </row>
    <row r="140" spans="1:7" x14ac:dyDescent="0.45">
      <c r="A140" s="10" t="s">
        <v>663</v>
      </c>
      <c r="B140" s="12">
        <v>214</v>
      </c>
      <c r="C140" s="10" t="str">
        <f>IF(B140=0,0,VLOOKUP(B140,ATHLETES!$A$2:$B$1550,2,FALSE))</f>
        <v>Enya Maylor   U17W   Team Bath AC</v>
      </c>
      <c r="D140" s="12" t="s">
        <v>624</v>
      </c>
      <c r="E140" s="12"/>
      <c r="F140" s="13"/>
    </row>
    <row r="141" spans="1:7" x14ac:dyDescent="0.45">
      <c r="A141" s="10"/>
      <c r="B141" s="12">
        <v>149</v>
      </c>
      <c r="C141" s="10" t="str">
        <f>IF(B141=0,0,VLOOKUP(B141,ATHLETES!$A$2:$B$1550,2,FALSE))</f>
        <v>Maya Hodgson    U20W   Windsor, Slough Eton and Hounslow</v>
      </c>
      <c r="D141" s="12" t="s">
        <v>625</v>
      </c>
      <c r="E141" s="12"/>
      <c r="F141" s="13"/>
    </row>
    <row r="142" spans="1:7" x14ac:dyDescent="0.45">
      <c r="A142" s="10"/>
      <c r="B142" s="12">
        <v>233</v>
      </c>
      <c r="C142" s="10" t="str">
        <f>IF(B142=0,0,VLOOKUP(B142,ATHLETES!$A$2:$B$1550,2,FALSE))</f>
        <v>Emily Parker   U17W   Parker</v>
      </c>
      <c r="D142" s="12" t="s">
        <v>619</v>
      </c>
      <c r="E142" s="12"/>
      <c r="F142" s="13"/>
    </row>
    <row r="143" spans="1:7" x14ac:dyDescent="0.45">
      <c r="A143" s="10"/>
      <c r="B143" s="12">
        <v>163</v>
      </c>
      <c r="C143" s="10" t="str">
        <f>IF(B143=0,0,VLOOKUP(B143,ATHLETES!$A$2:$B$1550,2,FALSE))</f>
        <v xml:space="preserve">Lizzy Ingram   U17W   Yeovil Olympiads </v>
      </c>
      <c r="D143" s="12" t="s">
        <v>626</v>
      </c>
      <c r="E143" s="12"/>
      <c r="F143" s="13"/>
    </row>
    <row r="144" spans="1:7" x14ac:dyDescent="0.45">
      <c r="A144" s="10"/>
      <c r="B144" s="12">
        <v>292</v>
      </c>
      <c r="C144" s="10" t="str">
        <f>IF(B144=0,0,VLOOKUP(B144,ATHLETES!$A$2:$B$1550,2,FALSE))</f>
        <v xml:space="preserve">Jasmine Stone    U17W   Yeovil Olympiads </v>
      </c>
      <c r="D144" s="12" t="s">
        <v>627</v>
      </c>
      <c r="E144" s="12"/>
      <c r="F144" s="13"/>
    </row>
    <row r="145" spans="1:6" x14ac:dyDescent="0.45">
      <c r="A145" s="10"/>
      <c r="B145" s="12">
        <v>226</v>
      </c>
      <c r="C145" s="10" t="str">
        <f>IF(B145=0,0,VLOOKUP(B145,ATHLETES!$A$2:$B$1550,2,FALSE))</f>
        <v xml:space="preserve">Ellie Osmond    U17W   Blackheath and Bromley Harriers </v>
      </c>
      <c r="D145" s="12" t="s">
        <v>628</v>
      </c>
      <c r="E145" s="12"/>
      <c r="F145" s="13"/>
    </row>
    <row r="146" spans="1:6" x14ac:dyDescent="0.45">
      <c r="A146" s="10"/>
      <c r="B146" s="12">
        <v>92</v>
      </c>
      <c r="C146" s="10" t="str">
        <f>IF(B146=0,0,VLOOKUP(B146,ATHLETES!$A$2:$B$1550,2,FALSE))</f>
        <v xml:space="preserve">Madison Foxcroft   U17W   WESH </v>
      </c>
      <c r="D146" s="12" t="s">
        <v>629</v>
      </c>
      <c r="E146" s="12"/>
      <c r="F146" s="13"/>
    </row>
    <row r="147" spans="1:6" x14ac:dyDescent="0.45">
      <c r="A147" s="10"/>
      <c r="B147" s="12">
        <v>300</v>
      </c>
      <c r="C147" s="10" t="str">
        <f>IF(B147=0,0,VLOOKUP(B147,ATHLETES!$A$2:$B$1550,2,FALSE))</f>
        <v xml:space="preserve">Lowri Thomas    U17W   Newport Harriers </v>
      </c>
      <c r="D147" s="12" t="s">
        <v>630</v>
      </c>
      <c r="E147" s="12"/>
      <c r="F147" s="13"/>
    </row>
    <row r="148" spans="1:6" x14ac:dyDescent="0.45">
      <c r="A148" s="10"/>
      <c r="B148" s="12">
        <v>296</v>
      </c>
      <c r="C148" s="10" t="str">
        <f>IF(B148=0,0,VLOOKUP(B148,ATHLETES!$A$2:$B$1550,2,FALSE))</f>
        <v xml:space="preserve">Imogen Tanner    U17W   independent intelligent fitness </v>
      </c>
      <c r="D148" s="12" t="s">
        <v>631</v>
      </c>
      <c r="E148" s="12"/>
      <c r="F148" s="13"/>
    </row>
    <row r="149" spans="1:6" x14ac:dyDescent="0.45">
      <c r="A149" s="10"/>
      <c r="B149" s="12">
        <v>286</v>
      </c>
      <c r="C149" s="10" t="str">
        <f>IF(B149=0,0,VLOOKUP(B149,ATHLETES!$A$2:$B$1550,2,FALSE))</f>
        <v xml:space="preserve">Natalya Smith    U17G   City of Portsmouth </v>
      </c>
      <c r="D149" s="12" t="s">
        <v>632</v>
      </c>
      <c r="E149" s="12"/>
      <c r="F149" s="13"/>
    </row>
    <row r="150" spans="1:6" x14ac:dyDescent="0.45">
      <c r="A150" s="10"/>
      <c r="B150" s="12">
        <v>332</v>
      </c>
      <c r="C150" s="10" t="str">
        <f>IF(B150=0,0,VLOOKUP(B150,ATHLETES!$A$2:$B$1550,2,FALSE))</f>
        <v xml:space="preserve">Emily Wilcox   U17W   Newport Harriers </v>
      </c>
      <c r="D150" s="12" t="s">
        <v>633</v>
      </c>
      <c r="E150" s="12"/>
      <c r="F150" s="13"/>
    </row>
    <row r="151" spans="1:6" x14ac:dyDescent="0.45">
      <c r="A151" s="10"/>
      <c r="B151" s="12"/>
      <c r="C151" s="10">
        <f>IF(B151=0,0,VLOOKUP(B151,ATHLETES!$A$2:$B$1550,2,FALSE))</f>
        <v>0</v>
      </c>
      <c r="D151" s="12"/>
      <c r="E151" s="12"/>
      <c r="F151" s="13"/>
    </row>
    <row r="152" spans="1:6" x14ac:dyDescent="0.45">
      <c r="A152" s="10" t="s">
        <v>636</v>
      </c>
      <c r="B152" s="12">
        <v>360</v>
      </c>
      <c r="C152" s="10" t="str">
        <f>IF(B152=0,0,VLOOKUP(B152,ATHLETES!$A$2:$B$1550,2,FALSE))</f>
        <v>Ffion Higginson   U20W   Bridgend AC</v>
      </c>
      <c r="D152" s="12" t="s">
        <v>637</v>
      </c>
      <c r="E152" s="12"/>
      <c r="F152" s="13"/>
    </row>
    <row r="153" spans="1:6" x14ac:dyDescent="0.45">
      <c r="A153" s="10" t="s">
        <v>93</v>
      </c>
      <c r="B153" s="12">
        <v>146</v>
      </c>
      <c r="C153" s="10" t="str">
        <f>IF(B153=0,0,VLOOKUP(B153,ATHLETES!$A$2:$B$1550,2,FALSE))</f>
        <v>Kathrin Higginson    U20W   Bridgend AC</v>
      </c>
      <c r="D153" s="12" t="s">
        <v>638</v>
      </c>
      <c r="E153" s="12"/>
      <c r="F153" s="13"/>
    </row>
    <row r="154" spans="1:6" x14ac:dyDescent="0.45">
      <c r="A154" s="10"/>
      <c r="B154" s="12">
        <v>238</v>
      </c>
      <c r="C154" s="10" t="str">
        <f>IF(B154=0,0,VLOOKUP(B154,ATHLETES!$A$2:$B$1550,2,FALSE))</f>
        <v xml:space="preserve">Elowen Penfold    U20W   Newquay and Par </v>
      </c>
      <c r="D154" s="12" t="s">
        <v>639</v>
      </c>
      <c r="E154" s="12"/>
      <c r="F154" s="13"/>
    </row>
    <row r="155" spans="1:6" x14ac:dyDescent="0.45">
      <c r="A155" s="10"/>
      <c r="B155" s="12"/>
      <c r="C155" s="10">
        <f>IF(B155=0,0,VLOOKUP(B155,ATHLETES!$A$2:$B$1550,2,FALSE))</f>
        <v>0</v>
      </c>
      <c r="D155" s="12"/>
      <c r="E155" s="12"/>
      <c r="F155" s="13"/>
    </row>
    <row r="156" spans="1:6" x14ac:dyDescent="0.45">
      <c r="A156" s="10" t="s">
        <v>640</v>
      </c>
      <c r="B156" s="12">
        <v>230</v>
      </c>
      <c r="C156" s="10" t="str">
        <f>IF(B156=0,0,VLOOKUP(B156,ATHLETES!$A$2:$B$1550,2,FALSE))</f>
        <v xml:space="preserve">Holly Page    U20G   Dartford Harriers </v>
      </c>
      <c r="D156" s="12" t="s">
        <v>641</v>
      </c>
      <c r="E156" s="12"/>
      <c r="F156" s="13"/>
    </row>
    <row r="157" spans="1:6" x14ac:dyDescent="0.45">
      <c r="A157" s="10" t="s">
        <v>662</v>
      </c>
      <c r="B157" s="12">
        <v>301</v>
      </c>
      <c r="C157" s="10" t="str">
        <f>IF(B157=0,0,VLOOKUP(B157,ATHLETES!$A$2:$B$1550,2,FALSE))</f>
        <v xml:space="preserve">Elise Thorner    U20W   Yeovil Olympiads </v>
      </c>
      <c r="D157" s="12" t="s">
        <v>642</v>
      </c>
      <c r="E157" s="12"/>
      <c r="F157" s="13"/>
    </row>
    <row r="158" spans="1:6" x14ac:dyDescent="0.45">
      <c r="A158" s="10"/>
      <c r="B158" s="12">
        <v>60</v>
      </c>
      <c r="C158" s="10" t="str">
        <f>IF(B158=0,0,VLOOKUP(B158,ATHLETES!$A$2:$B$1550,2,FALSE))</f>
        <v>Lauren Cooper    SW   Parc Bryn Bach</v>
      </c>
      <c r="D158" s="12" t="s">
        <v>643</v>
      </c>
      <c r="E158" s="12"/>
      <c r="F158" s="13"/>
    </row>
    <row r="159" spans="1:6" x14ac:dyDescent="0.45">
      <c r="A159" s="10"/>
      <c r="B159" s="12">
        <v>167</v>
      </c>
      <c r="C159" s="10" t="str">
        <f>IF(B159=0,0,VLOOKUP(B159,ATHLETES!$A$2:$B$1550,2,FALSE))</f>
        <v>Vicky Jackson    SW   Cardiff Archers AC</v>
      </c>
      <c r="D159" s="12" t="s">
        <v>644</v>
      </c>
      <c r="E159" s="12"/>
      <c r="F159" s="13"/>
    </row>
    <row r="160" spans="1:6" x14ac:dyDescent="0.45">
      <c r="A160" s="10"/>
      <c r="B160" s="12">
        <v>361</v>
      </c>
      <c r="C160" s="10" t="str">
        <f>IF(B160=0,0,VLOOKUP(B160,ATHLETES!$A$2:$B$1550,2,FALSE))</f>
        <v>Diana Chambers   SW   Bedford</v>
      </c>
      <c r="D160" s="12" t="s">
        <v>645</v>
      </c>
      <c r="E160" s="12"/>
      <c r="F160" s="13"/>
    </row>
    <row r="161" spans="1:6" x14ac:dyDescent="0.45">
      <c r="A161" s="10"/>
      <c r="B161" s="12"/>
      <c r="C161" s="10">
        <f>IF(B161=0,0,VLOOKUP(B161,ATHLETES!$A$2:$B$1550,2,FALSE))</f>
        <v>0</v>
      </c>
      <c r="D161" s="12"/>
      <c r="E161" s="12"/>
      <c r="F161" s="13"/>
    </row>
    <row r="162" spans="1:6" x14ac:dyDescent="0.45">
      <c r="A162" s="10" t="s">
        <v>640</v>
      </c>
      <c r="B162" s="12">
        <v>362</v>
      </c>
      <c r="C162" s="10" t="str">
        <f>IF(B162=0,0,VLOOKUP(B162,ATHLETES!$A$2:$B$1550,2,FALSE))</f>
        <v>Olly Sheppard   SM   Bristol and West</v>
      </c>
      <c r="D162" s="12" t="s">
        <v>647</v>
      </c>
      <c r="E162" s="12"/>
      <c r="F162" s="13"/>
    </row>
    <row r="163" spans="1:6" x14ac:dyDescent="0.45">
      <c r="A163" s="10" t="s">
        <v>50</v>
      </c>
      <c r="B163" s="12">
        <v>328</v>
      </c>
      <c r="C163" s="10" t="str">
        <f>IF(B163=0,0,VLOOKUP(B163,ATHLETES!$A$2:$B$1550,2,FALSE))</f>
        <v xml:space="preserve">Tim White    SM   Bristol and West </v>
      </c>
      <c r="D163" s="12" t="s">
        <v>648</v>
      </c>
      <c r="E163" s="12"/>
      <c r="F163" s="13"/>
    </row>
    <row r="164" spans="1:6" x14ac:dyDescent="0.45">
      <c r="A164" s="10"/>
      <c r="B164" s="12"/>
      <c r="C164" s="10">
        <f>IF(B164=0,0,VLOOKUP(B164,ATHLETES!$A$2:$B$1550,2,FALSE))</f>
        <v>0</v>
      </c>
      <c r="D164" s="12"/>
      <c r="E164" s="12"/>
      <c r="F164" s="13"/>
    </row>
    <row r="165" spans="1:6" x14ac:dyDescent="0.45">
      <c r="A165" s="10" t="s">
        <v>649</v>
      </c>
      <c r="B165" s="12">
        <v>219</v>
      </c>
      <c r="C165" s="10" t="str">
        <f>IF(B165=0,0,VLOOKUP(B165,ATHLETES!$A$2:$B$1550,2,FALSE))</f>
        <v>Elliot Moran    U20M    Exeter Harriers</v>
      </c>
      <c r="D165" s="12" t="s">
        <v>650</v>
      </c>
      <c r="E165" s="12"/>
      <c r="F165" s="13"/>
    </row>
    <row r="166" spans="1:6" x14ac:dyDescent="0.45">
      <c r="A166" s="10" t="s">
        <v>103</v>
      </c>
      <c r="B166" s="12">
        <v>195</v>
      </c>
      <c r="C166" s="10" t="str">
        <f>IF(B166=0,0,VLOOKUP(B166,ATHLETES!$A$2:$B$1550,2,FALSE))</f>
        <v>Ben Lewis    U20M    Poole AC</v>
      </c>
      <c r="D166" s="12" t="s">
        <v>651</v>
      </c>
      <c r="E166" s="12"/>
      <c r="F166" s="13"/>
    </row>
    <row r="167" spans="1:6" x14ac:dyDescent="0.45">
      <c r="A167" s="10"/>
      <c r="B167" s="12">
        <v>131</v>
      </c>
      <c r="C167" s="10" t="str">
        <f>IF(B167=0,0,VLOOKUP(B167,ATHLETES!$A$2:$B$1550,2,FALSE))</f>
        <v>Lewis Harknett   U20M    Orion Harriers</v>
      </c>
      <c r="D167" s="12" t="s">
        <v>652</v>
      </c>
      <c r="E167" s="12"/>
      <c r="F167" s="13"/>
    </row>
    <row r="168" spans="1:6" x14ac:dyDescent="0.45">
      <c r="A168" s="10"/>
      <c r="B168" s="12">
        <v>222</v>
      </c>
      <c r="C168" s="10" t="str">
        <f>IF(B168=0,0,VLOOKUP(B168,ATHLETES!$A$2:$B$1550,2,FALSE))</f>
        <v xml:space="preserve">Aidan Noble   U20    Westbury Yate </v>
      </c>
      <c r="D168" s="12" t="s">
        <v>653</v>
      </c>
      <c r="E168" s="12"/>
      <c r="F168" s="13"/>
    </row>
    <row r="169" spans="1:6" x14ac:dyDescent="0.45">
      <c r="A169" s="10"/>
      <c r="B169" s="12"/>
      <c r="C169" s="10">
        <f>IF(B169=0,0,VLOOKUP(B169,ATHLETES!$A$2:$B$1550,2,FALSE))</f>
        <v>0</v>
      </c>
      <c r="D169" s="12"/>
      <c r="E169" s="12"/>
      <c r="F169" s="13"/>
    </row>
    <row r="170" spans="1:6" x14ac:dyDescent="0.45">
      <c r="A170" s="10" t="s">
        <v>616</v>
      </c>
      <c r="B170" s="12">
        <v>191</v>
      </c>
      <c r="C170" s="10" t="str">
        <f>IF(B170=0,0,VLOOKUP(B170,ATHLETES!$A$2:$B$1550,2,FALSE))</f>
        <v>Oscar Lee    U17M   Taunton</v>
      </c>
      <c r="D170" s="12" t="s">
        <v>654</v>
      </c>
      <c r="E170" s="12"/>
      <c r="F170" s="13"/>
    </row>
    <row r="171" spans="1:6" x14ac:dyDescent="0.45">
      <c r="A171" s="10" t="s">
        <v>2</v>
      </c>
      <c r="B171" s="1">
        <v>73</v>
      </c>
      <c r="C171" s="10" t="str">
        <f>IF(B171=0,0,VLOOKUP(B171,ATHLETES!$A$2:$B$1550,2,FALSE))</f>
        <v>Jamie Day    U17M    Charnwood AC</v>
      </c>
      <c r="D171" s="12" t="s">
        <v>655</v>
      </c>
      <c r="E171" s="12"/>
      <c r="F171" s="13"/>
    </row>
    <row r="172" spans="1:6" x14ac:dyDescent="0.45">
      <c r="A172" s="10"/>
      <c r="B172" s="1">
        <v>141</v>
      </c>
      <c r="C172" s="10" t="str">
        <f>IF(B172=0,0,VLOOKUP(B172,ATHLETES!$A$2:$B$1550,2,FALSE))</f>
        <v>Tom Heal    U17 M   Taunton AC</v>
      </c>
      <c r="D172" s="12" t="s">
        <v>656</v>
      </c>
      <c r="E172" s="12"/>
      <c r="F172" s="13"/>
    </row>
    <row r="173" spans="1:6" x14ac:dyDescent="0.45">
      <c r="A173" s="10"/>
      <c r="B173" s="1">
        <v>235</v>
      </c>
      <c r="C173" s="10" t="str">
        <f>IF(B173=0,0,VLOOKUP(B173,ATHLETES!$A$2:$B$1550,2,FALSE))</f>
        <v xml:space="preserve">Will Parry    U17M   Yeovil Olympiads AC </v>
      </c>
      <c r="D173" s="12" t="s">
        <v>657</v>
      </c>
      <c r="E173" s="12"/>
      <c r="F173" s="13"/>
    </row>
    <row r="174" spans="1:6" x14ac:dyDescent="0.45">
      <c r="A174" s="10"/>
      <c r="B174" s="1">
        <v>53</v>
      </c>
      <c r="C174" s="10" t="str">
        <f>IF(B174=0,0,VLOOKUP(B174,ATHLETES!$A$2:$B$1550,2,FALSE))</f>
        <v>Samuel Clayton    U17B   Brecon AC</v>
      </c>
      <c r="D174" s="12" t="s">
        <v>658</v>
      </c>
      <c r="E174" s="12"/>
      <c r="F174" s="13"/>
    </row>
    <row r="175" spans="1:6" x14ac:dyDescent="0.45">
      <c r="A175" s="10"/>
      <c r="B175" s="1">
        <v>313</v>
      </c>
      <c r="C175" s="10" t="str">
        <f>IF(B175=0,0,VLOOKUP(B175,ATHLETES!$A$2:$B$1550,2,FALSE))</f>
        <v>Elur Urkola   U17M   Newport Harriers</v>
      </c>
      <c r="D175" s="12" t="s">
        <v>658</v>
      </c>
      <c r="E175" s="12"/>
      <c r="F175" s="13"/>
    </row>
    <row r="176" spans="1:6" x14ac:dyDescent="0.45">
      <c r="A176" s="10"/>
      <c r="B176" s="1">
        <v>28</v>
      </c>
      <c r="C176" s="10" t="str">
        <f>IF(B176=0,0,VLOOKUP(B176,ATHLETES!$A$2:$B$1550,2,FALSE))</f>
        <v xml:space="preserve">William Brodie    U17M    Poole Runners </v>
      </c>
      <c r="D176" s="12" t="s">
        <v>659</v>
      </c>
      <c r="E176" s="12"/>
      <c r="F176" s="13"/>
    </row>
    <row r="177" spans="1:6" x14ac:dyDescent="0.45">
      <c r="A177" s="10"/>
      <c r="B177" s="1">
        <v>228</v>
      </c>
      <c r="C177" s="10" t="str">
        <f>IF(B177=0,0,VLOOKUP(B177,ATHLETES!$A$2:$B$1550,2,FALSE))</f>
        <v>Christopher Page    U17B   Yate and District AC</v>
      </c>
      <c r="D177" s="12" t="s">
        <v>660</v>
      </c>
      <c r="E177" s="12"/>
      <c r="F177" s="13"/>
    </row>
    <row r="178" spans="1:6" x14ac:dyDescent="0.45">
      <c r="A178" s="10"/>
      <c r="B178" s="1">
        <v>317</v>
      </c>
      <c r="C178" s="10" t="str">
        <f>IF(B178=0,0,VLOOKUP(B178,ATHLETES!$A$2:$B$1550,2,FALSE))</f>
        <v>Lewis Wall    U17M   Yate and District</v>
      </c>
      <c r="D178" s="12" t="s">
        <v>661</v>
      </c>
      <c r="E178" s="12"/>
      <c r="F178" s="13"/>
    </row>
    <row r="179" spans="1:6" x14ac:dyDescent="0.45">
      <c r="A179" s="10"/>
      <c r="C179" s="10">
        <f>IF(B179=0,0,VLOOKUP(B179,ATHLETES!$A$2:$B$1550,2,FALSE))</f>
        <v>0</v>
      </c>
      <c r="D179" s="12"/>
      <c r="E179" s="12"/>
      <c r="F179" s="13"/>
    </row>
    <row r="180" spans="1:6" x14ac:dyDescent="0.45">
      <c r="A180" s="10"/>
      <c r="C180" s="10">
        <f>IF(B180=0,0,VLOOKUP(B180,ATHLETES!$A$2:$B$1550,2,FALSE))</f>
        <v>0</v>
      </c>
      <c r="D180" s="12"/>
      <c r="E180" s="12"/>
      <c r="F180" s="13"/>
    </row>
    <row r="181" spans="1:6" x14ac:dyDescent="0.45">
      <c r="A181" s="10"/>
      <c r="C181" s="10">
        <f>IF(B181=0,0,VLOOKUP(B181,ATHLETES!$A$2:$B$1550,2,FALSE))</f>
        <v>0</v>
      </c>
      <c r="D181" s="12"/>
      <c r="E181" s="12"/>
      <c r="F181" s="13"/>
    </row>
    <row r="182" spans="1:6" x14ac:dyDescent="0.45">
      <c r="A182" s="10"/>
      <c r="C182" s="10">
        <f>IF(B182=0,0,VLOOKUP(B182,ATHLETES!$A$2:$B$1550,2,FALSE))</f>
        <v>0</v>
      </c>
      <c r="D182" s="12"/>
      <c r="E182" s="12"/>
      <c r="F182" s="13"/>
    </row>
    <row r="183" spans="1:6" x14ac:dyDescent="0.45">
      <c r="A183" s="10"/>
      <c r="C183" s="10">
        <f>IF(B183=0,0,VLOOKUP(B183,ATHLETES!$A$2:$B$1550,2,FALSE))</f>
        <v>0</v>
      </c>
      <c r="D183" s="12"/>
      <c r="E183" s="12"/>
      <c r="F183" s="13"/>
    </row>
    <row r="184" spans="1:6" x14ac:dyDescent="0.45">
      <c r="A184" s="10"/>
      <c r="C184" s="10">
        <f>IF(B184=0,0,VLOOKUP(B184,ATHLETES!$A$2:$B$1550,2,FALSE))</f>
        <v>0</v>
      </c>
      <c r="D184" s="12"/>
      <c r="E184" s="12"/>
      <c r="F184" s="1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4"/>
  <sheetViews>
    <sheetView tabSelected="1" view="pageBreakPreview" topLeftCell="A16" zoomScale="115" zoomScaleNormal="100" zoomScaleSheetLayoutView="115" workbookViewId="0">
      <selection activeCell="C21" sqref="C21"/>
    </sheetView>
  </sheetViews>
  <sheetFormatPr defaultRowHeight="14.25" x14ac:dyDescent="0.45"/>
  <cols>
    <col min="1" max="1" width="9.265625" customWidth="1"/>
    <col min="2" max="2" width="8.73046875" style="1" customWidth="1"/>
    <col min="3" max="3" width="40" style="83" customWidth="1"/>
    <col min="4" max="4" width="15" style="1" customWidth="1"/>
    <col min="5" max="5" width="17" customWidth="1"/>
    <col min="6" max="6" width="18.59765625" customWidth="1"/>
    <col min="7" max="7" width="19" customWidth="1"/>
    <col min="8" max="8" width="17.59765625" customWidth="1"/>
    <col min="9" max="9" width="19.265625" customWidth="1"/>
  </cols>
  <sheetData>
    <row r="1" spans="1:11" hidden="1" x14ac:dyDescent="0.45">
      <c r="A1" s="29" t="s">
        <v>9</v>
      </c>
      <c r="B1" s="29"/>
      <c r="C1" s="29"/>
      <c r="D1" s="32"/>
      <c r="E1" s="32"/>
      <c r="F1" s="32"/>
      <c r="G1" s="32"/>
      <c r="H1" s="32"/>
      <c r="I1" s="32"/>
      <c r="J1" s="31"/>
    </row>
    <row r="2" spans="1:11" hidden="1" x14ac:dyDescent="0.45">
      <c r="A2" s="29" t="s">
        <v>66</v>
      </c>
      <c r="B2" s="29"/>
      <c r="C2" s="29"/>
      <c r="D2" s="32"/>
      <c r="E2" s="32"/>
      <c r="F2" s="32"/>
      <c r="G2" s="32"/>
      <c r="H2" s="32"/>
      <c r="I2" s="32"/>
      <c r="J2" s="31"/>
    </row>
    <row r="3" spans="1:11" hidden="1" x14ac:dyDescent="0.45">
      <c r="A3" s="37"/>
      <c r="B3" s="29"/>
      <c r="C3" s="29"/>
      <c r="D3" s="32"/>
      <c r="E3" s="32"/>
      <c r="F3" s="32"/>
      <c r="G3" s="32"/>
      <c r="H3" s="32"/>
      <c r="I3" s="32"/>
      <c r="J3" s="31"/>
    </row>
    <row r="4" spans="1:11" s="2" customFormat="1" hidden="1" x14ac:dyDescent="0.45">
      <c r="A4" s="38">
        <v>11.3</v>
      </c>
      <c r="B4" s="29" t="s">
        <v>67</v>
      </c>
      <c r="C4" s="29"/>
      <c r="D4" s="32" t="s">
        <v>68</v>
      </c>
      <c r="E4" s="32" t="s">
        <v>69</v>
      </c>
      <c r="F4" s="32"/>
      <c r="G4" s="32"/>
      <c r="H4" s="32"/>
      <c r="I4" s="32"/>
      <c r="J4" s="31"/>
      <c r="K4"/>
    </row>
    <row r="5" spans="1:11" hidden="1" x14ac:dyDescent="0.45">
      <c r="A5" s="37" t="s">
        <v>70</v>
      </c>
      <c r="B5" s="29" t="s">
        <v>67</v>
      </c>
      <c r="C5" s="29"/>
      <c r="D5" s="32" t="s">
        <v>71</v>
      </c>
      <c r="E5" s="32" t="s">
        <v>72</v>
      </c>
      <c r="F5" s="32" t="s">
        <v>73</v>
      </c>
      <c r="G5" s="32"/>
      <c r="H5" s="32"/>
      <c r="I5" s="32"/>
      <c r="J5" s="31"/>
    </row>
    <row r="6" spans="1:11" hidden="1" x14ac:dyDescent="0.45">
      <c r="A6" s="38">
        <v>13</v>
      </c>
      <c r="B6" s="29" t="s">
        <v>74</v>
      </c>
      <c r="C6" s="29"/>
      <c r="D6" s="32" t="s">
        <v>25</v>
      </c>
      <c r="E6" s="32" t="s">
        <v>21</v>
      </c>
      <c r="F6" s="32" t="s">
        <v>75</v>
      </c>
      <c r="G6" s="32" t="s">
        <v>71</v>
      </c>
      <c r="H6" s="32" t="s">
        <v>69</v>
      </c>
      <c r="I6" s="32"/>
      <c r="J6" s="31"/>
    </row>
    <row r="7" spans="1:11" hidden="1" x14ac:dyDescent="0.45">
      <c r="A7" s="37"/>
      <c r="B7" s="29"/>
      <c r="C7" s="29"/>
      <c r="D7" s="32" t="s">
        <v>73</v>
      </c>
      <c r="E7" s="32"/>
      <c r="F7" s="32"/>
      <c r="G7" s="32"/>
      <c r="H7" s="32"/>
      <c r="I7" s="32"/>
      <c r="J7" s="31"/>
    </row>
    <row r="8" spans="1:11" hidden="1" x14ac:dyDescent="0.45">
      <c r="A8" s="37" t="s">
        <v>76</v>
      </c>
      <c r="B8" s="29" t="s">
        <v>74</v>
      </c>
      <c r="C8" s="29"/>
      <c r="D8" s="32" t="s">
        <v>78</v>
      </c>
      <c r="E8" s="32"/>
      <c r="F8" s="32"/>
      <c r="G8" s="32"/>
      <c r="H8" s="32"/>
      <c r="I8" s="32"/>
      <c r="J8" s="31"/>
    </row>
    <row r="9" spans="1:11" hidden="1" x14ac:dyDescent="0.45">
      <c r="A9" s="37"/>
      <c r="B9" s="29"/>
      <c r="C9" s="29"/>
      <c r="D9" s="32" t="s">
        <v>79</v>
      </c>
      <c r="E9" s="32" t="s">
        <v>80</v>
      </c>
      <c r="F9" s="32" t="s">
        <v>81</v>
      </c>
      <c r="G9" s="32" t="s">
        <v>82</v>
      </c>
      <c r="H9" s="32" t="s">
        <v>83</v>
      </c>
      <c r="I9" s="32" t="s">
        <v>84</v>
      </c>
      <c r="J9" s="31"/>
    </row>
    <row r="10" spans="1:11" hidden="1" x14ac:dyDescent="0.45">
      <c r="A10" s="37" t="s">
        <v>85</v>
      </c>
      <c r="B10" s="29" t="s">
        <v>86</v>
      </c>
      <c r="C10" s="29"/>
      <c r="D10" s="32" t="s">
        <v>21</v>
      </c>
      <c r="E10" s="32" t="s">
        <v>24</v>
      </c>
      <c r="F10" s="32" t="s">
        <v>75</v>
      </c>
      <c r="G10" s="32" t="s">
        <v>71</v>
      </c>
      <c r="H10" s="32" t="s">
        <v>87</v>
      </c>
      <c r="I10" s="32" t="s">
        <v>25</v>
      </c>
      <c r="J10" s="31"/>
    </row>
    <row r="11" spans="1:11" hidden="1" x14ac:dyDescent="0.45">
      <c r="A11" s="37"/>
      <c r="B11" s="29"/>
      <c r="C11" s="29"/>
      <c r="D11" s="32"/>
      <c r="E11" s="32"/>
      <c r="F11" s="32"/>
      <c r="G11" s="32"/>
      <c r="H11" s="32"/>
      <c r="I11" s="32"/>
      <c r="J11" s="31"/>
    </row>
    <row r="12" spans="1:11" hidden="1" x14ac:dyDescent="0.45">
      <c r="A12" s="37"/>
      <c r="B12" s="29"/>
      <c r="C12" s="29"/>
      <c r="D12" s="32" t="s">
        <v>73</v>
      </c>
      <c r="E12" s="32" t="s">
        <v>88</v>
      </c>
      <c r="F12" s="32"/>
      <c r="G12" s="32"/>
      <c r="H12" s="32"/>
      <c r="I12" s="32"/>
      <c r="J12" s="31"/>
    </row>
    <row r="13" spans="1:11" hidden="1" x14ac:dyDescent="0.45">
      <c r="A13" s="37" t="s">
        <v>89</v>
      </c>
      <c r="B13" s="29" t="s">
        <v>86</v>
      </c>
      <c r="C13" s="29"/>
      <c r="D13" s="32" t="s">
        <v>84</v>
      </c>
      <c r="E13" s="32" t="s">
        <v>78</v>
      </c>
      <c r="F13" s="32"/>
      <c r="G13" s="32"/>
      <c r="H13" s="32"/>
      <c r="I13" s="32"/>
      <c r="J13" s="31"/>
    </row>
    <row r="14" spans="1:11" hidden="1" x14ac:dyDescent="0.45">
      <c r="A14" s="37"/>
      <c r="B14" s="29"/>
      <c r="C14" s="29"/>
      <c r="D14" s="32"/>
      <c r="E14" s="32"/>
      <c r="F14" s="32"/>
      <c r="G14" s="32"/>
      <c r="H14" s="32"/>
      <c r="I14" s="32"/>
      <c r="J14" s="31"/>
    </row>
    <row r="15" spans="1:11" hidden="1" x14ac:dyDescent="0.45">
      <c r="A15" s="37"/>
      <c r="B15" s="29"/>
      <c r="C15" s="29"/>
      <c r="D15" s="32"/>
      <c r="E15" s="32"/>
      <c r="F15" s="32"/>
      <c r="G15" s="32"/>
      <c r="H15" s="32"/>
      <c r="I15" s="32"/>
      <c r="J15" s="31"/>
    </row>
    <row r="16" spans="1:11" ht="46.5" thickBot="1" x14ac:dyDescent="1.4">
      <c r="A16" s="39" t="s">
        <v>584</v>
      </c>
      <c r="B16" s="29"/>
      <c r="C16" s="29"/>
      <c r="D16" s="32"/>
      <c r="E16" s="32"/>
      <c r="F16" s="32"/>
      <c r="G16" s="32"/>
      <c r="H16" s="32"/>
      <c r="I16" s="32"/>
      <c r="J16" s="31"/>
    </row>
    <row r="17" spans="1:11" ht="14.65" thickBot="1" x14ac:dyDescent="0.5">
      <c r="A17" s="23" t="s">
        <v>8</v>
      </c>
      <c r="B17" s="24"/>
      <c r="C17" s="84"/>
      <c r="D17" s="24"/>
      <c r="E17" s="26" t="s">
        <v>583</v>
      </c>
    </row>
    <row r="18" spans="1:11" x14ac:dyDescent="0.45">
      <c r="A18" s="19" t="s">
        <v>9</v>
      </c>
      <c r="B18" s="20"/>
      <c r="C18" s="85"/>
      <c r="D18" s="20"/>
      <c r="E18" s="21"/>
    </row>
    <row r="19" spans="1:11" x14ac:dyDescent="0.45">
      <c r="A19" s="4" t="s">
        <v>3</v>
      </c>
      <c r="B19" s="5" t="s">
        <v>4</v>
      </c>
      <c r="C19" s="75" t="s">
        <v>582</v>
      </c>
      <c r="D19" s="5" t="s">
        <v>5</v>
      </c>
      <c r="E19" s="4" t="s">
        <v>12</v>
      </c>
    </row>
    <row r="20" spans="1:11" hidden="1" x14ac:dyDescent="0.45">
      <c r="A20" s="6" t="s">
        <v>109</v>
      </c>
      <c r="B20" s="8">
        <v>222</v>
      </c>
      <c r="C20" s="86"/>
      <c r="D20" s="17">
        <v>35</v>
      </c>
      <c r="E20" s="6" t="s">
        <v>13</v>
      </c>
      <c r="F20" s="18" t="s">
        <v>10</v>
      </c>
      <c r="G20" s="2"/>
      <c r="H20" s="2"/>
      <c r="I20" s="2"/>
      <c r="J20" s="2"/>
      <c r="K20" s="2"/>
    </row>
    <row r="21" spans="1:11" x14ac:dyDescent="0.45">
      <c r="A21" s="10"/>
      <c r="B21" s="12"/>
      <c r="C21" s="87"/>
      <c r="D21" s="12"/>
      <c r="E21" s="10"/>
    </row>
    <row r="22" spans="1:11" x14ac:dyDescent="0.45">
      <c r="A22" s="10" t="s">
        <v>86</v>
      </c>
      <c r="B22" s="12">
        <v>244</v>
      </c>
      <c r="C22" s="87" t="str">
        <f>IF(B22=0,0,VLOOKUP(B22,ATHLETES!$A$2:$B$1550,2,FALSE))</f>
        <v xml:space="preserve">Mark Plowman   SM   Yeovil Olympiads AC </v>
      </c>
      <c r="D22" s="14">
        <v>47.95</v>
      </c>
      <c r="E22" s="10"/>
    </row>
    <row r="23" spans="1:11" x14ac:dyDescent="0.45">
      <c r="A23" s="10"/>
      <c r="B23" s="12">
        <v>308</v>
      </c>
      <c r="C23" s="87" t="str">
        <f>IF(B23=0,0,VLOOKUP(B23,ATHLETES!$A$2:$B$1550,2,FALSE))</f>
        <v>Jack Turner    U20M   Exeter Harriers</v>
      </c>
      <c r="D23" s="14">
        <v>42.82</v>
      </c>
      <c r="E23" s="10"/>
    </row>
    <row r="24" spans="1:11" x14ac:dyDescent="0.45">
      <c r="A24" s="10"/>
      <c r="B24" s="12">
        <v>350</v>
      </c>
      <c r="C24" s="87" t="str">
        <f>IF(B24=0,0,VLOOKUP(B24,ATHLETES!$A$2:$B$1550,2,FALSE))</f>
        <v>Josh Tyler   U20M   Exeter Harriers</v>
      </c>
      <c r="D24" s="14">
        <v>38.81</v>
      </c>
      <c r="E24" s="10"/>
    </row>
    <row r="25" spans="1:11" x14ac:dyDescent="0.45">
      <c r="A25" s="10"/>
      <c r="B25" s="12">
        <v>302</v>
      </c>
      <c r="C25" s="87" t="str">
        <f>IF(B25=0,0,VLOOKUP(B25,ATHLETES!$A$2:$B$1550,2,FALSE))</f>
        <v xml:space="preserve">Ollie Thorner    U20    Yeovil Olympiads AC </v>
      </c>
      <c r="D25" s="14">
        <v>37.08</v>
      </c>
      <c r="E25" s="10"/>
    </row>
    <row r="26" spans="1:11" x14ac:dyDescent="0.45">
      <c r="A26" s="10"/>
      <c r="B26" s="12">
        <v>47</v>
      </c>
      <c r="C26" s="87" t="str">
        <f>IF(B26=0,0,VLOOKUP(B26,ATHLETES!$A$2:$B$1550,2,FALSE))</f>
        <v xml:space="preserve">Robbie Carrick-Smith   F37   Yeovil Olympiads </v>
      </c>
      <c r="D26" s="14">
        <v>35.200000000000003</v>
      </c>
      <c r="E26" s="10"/>
    </row>
    <row r="27" spans="1:11" x14ac:dyDescent="0.45">
      <c r="A27" s="10"/>
      <c r="B27" s="12">
        <v>352</v>
      </c>
      <c r="C27" s="87" t="str">
        <f>IF(B27=0,0,VLOOKUP(B27,ATHLETES!$A$2:$B$1550,2,FALSE))</f>
        <v>Samuel Boulton   SM   Bristol and West</v>
      </c>
      <c r="D27" s="14">
        <v>35.17</v>
      </c>
      <c r="E27" s="10"/>
    </row>
    <row r="28" spans="1:11" x14ac:dyDescent="0.45">
      <c r="A28" s="10"/>
      <c r="B28" s="12">
        <v>239</v>
      </c>
      <c r="C28" s="87" t="str">
        <f>IF(B28=0,0,VLOOKUP(B28,ATHLETES!$A$2:$B$1550,2,FALSE))</f>
        <v>Brenden Pentland    U20M   None</v>
      </c>
      <c r="D28" s="14">
        <v>26.93</v>
      </c>
      <c r="E28" s="10"/>
    </row>
    <row r="29" spans="1:11" x14ac:dyDescent="0.45">
      <c r="A29" s="10"/>
      <c r="B29" s="12">
        <v>130</v>
      </c>
      <c r="C29" s="87" t="str">
        <f>IF(B29=0,0,VLOOKUP(B29,ATHLETES!$A$2:$B$1550,2,FALSE))</f>
        <v xml:space="preserve">Alex Hardy-Stewart    U17M    Yeovil Olympiads </v>
      </c>
      <c r="D29" s="14">
        <v>22.32</v>
      </c>
      <c r="E29" s="10"/>
    </row>
    <row r="30" spans="1:11" x14ac:dyDescent="0.45">
      <c r="A30" s="10"/>
      <c r="B30" s="12">
        <v>81</v>
      </c>
      <c r="C30" s="87" t="str">
        <f>IF(B30=0,0,VLOOKUP(B30,ATHLETES!$A$2:$B$1550,2,FALSE))</f>
        <v>Oliver D'Rozario    U17M    Taunton AC</v>
      </c>
      <c r="D30" s="14">
        <v>21.5</v>
      </c>
      <c r="E30" s="10"/>
    </row>
    <row r="31" spans="1:11" x14ac:dyDescent="0.45">
      <c r="A31" s="10"/>
      <c r="B31" s="12">
        <v>317</v>
      </c>
      <c r="C31" s="87" t="str">
        <f>IF(B31=0,0,VLOOKUP(B31,ATHLETES!$A$2:$B$1550,2,FALSE))</f>
        <v>Lewis Wall    U17M   Yate and District</v>
      </c>
      <c r="D31" s="14">
        <v>18.89</v>
      </c>
      <c r="E31" s="10"/>
    </row>
    <row r="32" spans="1:11" x14ac:dyDescent="0.45">
      <c r="A32" s="10"/>
      <c r="B32" s="12"/>
      <c r="C32" s="87">
        <f>IF(B32=0,0,VLOOKUP(B32,ATHLETES!$A$2:$B$1550,2,FALSE))</f>
        <v>0</v>
      </c>
      <c r="D32" s="14"/>
      <c r="E32" s="10"/>
    </row>
    <row r="33" spans="1:5" x14ac:dyDescent="0.45">
      <c r="A33" s="10" t="s">
        <v>86</v>
      </c>
      <c r="B33" s="12">
        <v>278</v>
      </c>
      <c r="C33" s="87" t="str">
        <f>IF(B33=0,0,VLOOKUP(B33,ATHLETES!$A$2:$B$1550,2,FALSE))</f>
        <v xml:space="preserve">Emma Sharpe   U20W   North Devon AC </v>
      </c>
      <c r="D33" s="14">
        <v>33.57</v>
      </c>
      <c r="E33" s="10"/>
    </row>
    <row r="34" spans="1:5" x14ac:dyDescent="0.45">
      <c r="A34" s="10"/>
      <c r="B34" s="12">
        <v>121</v>
      </c>
      <c r="C34" s="87" t="str">
        <f>IF(B34=0,0,VLOOKUP(B34,ATHLETES!$A$2:$B$1550,2,FALSE))</f>
        <v xml:space="preserve">Alice Grosjean   SW   Mendip AC </v>
      </c>
      <c r="D34" s="14">
        <v>35.200000000000003</v>
      </c>
      <c r="E34" s="10"/>
    </row>
    <row r="35" spans="1:5" x14ac:dyDescent="0.45">
      <c r="A35" s="10"/>
      <c r="B35" s="12">
        <v>126</v>
      </c>
      <c r="C35" s="87" t="str">
        <f>IF(B35=0,0,VLOOKUP(B35,ATHLETES!$A$2:$B$1550,2,FALSE))</f>
        <v xml:space="preserve">Sophie Hamilton    U17W   Mendip AC </v>
      </c>
      <c r="D35" s="14">
        <v>26.56</v>
      </c>
      <c r="E35" s="10"/>
    </row>
    <row r="36" spans="1:5" x14ac:dyDescent="0.45">
      <c r="A36" s="10"/>
      <c r="B36" s="12">
        <v>5</v>
      </c>
      <c r="C36" s="87" t="str">
        <f>IF(B36=0,0,VLOOKUP(B36,ATHLETES!$A$2:$B$1550,2,FALSE))</f>
        <v>Olivia Bagg   U17G   Taunton</v>
      </c>
      <c r="D36" s="14">
        <v>17.22</v>
      </c>
      <c r="E36" s="10"/>
    </row>
    <row r="37" spans="1:5" x14ac:dyDescent="0.45">
      <c r="A37" s="10"/>
      <c r="B37" s="12">
        <v>21</v>
      </c>
      <c r="C37" s="87" t="str">
        <f>IF(B37=0,0,VLOOKUP(B37,ATHLETES!$A$2:$B$1550,2,FALSE))</f>
        <v xml:space="preserve">Abigail Birch    U17(F41)    Cornwall AC </v>
      </c>
      <c r="D37" s="14">
        <v>10.55</v>
      </c>
      <c r="E37" s="10" t="s">
        <v>603</v>
      </c>
    </row>
    <row r="38" spans="1:5" x14ac:dyDescent="0.45">
      <c r="A38" s="10"/>
      <c r="B38" s="12"/>
      <c r="C38" s="87">
        <f>IF(B38=0,0,VLOOKUP(B38,ATHLETES!$A$2:$B$1550,2,FALSE))</f>
        <v>0</v>
      </c>
      <c r="D38" s="14"/>
      <c r="E38" s="10"/>
    </row>
    <row r="39" spans="1:5" x14ac:dyDescent="0.45">
      <c r="A39" s="10" t="s">
        <v>611</v>
      </c>
      <c r="B39" s="12">
        <v>47</v>
      </c>
      <c r="C39" s="87" t="str">
        <f>IF(B39=0,0,VLOOKUP(B39,ATHLETES!$A$2:$B$1550,2,FALSE))</f>
        <v xml:space="preserve">Robbie Carrick-Smith   F37   Yeovil Olympiads </v>
      </c>
      <c r="D39" s="14">
        <v>9.66</v>
      </c>
      <c r="E39" s="10"/>
    </row>
    <row r="40" spans="1:5" x14ac:dyDescent="0.45">
      <c r="A40" s="10"/>
      <c r="B40" s="12">
        <v>81</v>
      </c>
      <c r="C40" s="87" t="str">
        <f>IF(B40=0,0,VLOOKUP(B40,ATHLETES!$A$2:$B$1550,2,FALSE))</f>
        <v>Oliver D'Rozario    U17M    Taunton AC</v>
      </c>
      <c r="D40" s="14">
        <v>10.54</v>
      </c>
      <c r="E40" s="10"/>
    </row>
    <row r="41" spans="1:5" x14ac:dyDescent="0.45">
      <c r="A41" s="10"/>
      <c r="B41" s="12">
        <v>128</v>
      </c>
      <c r="C41" s="87" t="str">
        <f>IF(B41=0,0,VLOOKUP(B41,ATHLETES!$A$2:$B$1550,2,FALSE))</f>
        <v>Matthew Hammond   U17M   Park School</v>
      </c>
      <c r="D41" s="14">
        <v>7.75</v>
      </c>
      <c r="E41" s="10"/>
    </row>
    <row r="42" spans="1:5" x14ac:dyDescent="0.45">
      <c r="A42" s="10"/>
      <c r="B42" s="12">
        <v>239</v>
      </c>
      <c r="C42" s="87" t="str">
        <f>IF(B42=0,0,VLOOKUP(B42,ATHLETES!$A$2:$B$1550,2,FALSE))</f>
        <v>Brenden Pentland    U20M   None</v>
      </c>
      <c r="D42" s="14">
        <v>9.2100000000000009</v>
      </c>
      <c r="E42" s="10"/>
    </row>
    <row r="43" spans="1:5" x14ac:dyDescent="0.45">
      <c r="A43" s="10"/>
      <c r="B43" s="12">
        <v>302</v>
      </c>
      <c r="C43" s="87" t="str">
        <f>IF(B43=0,0,VLOOKUP(B43,ATHLETES!$A$2:$B$1550,2,FALSE))</f>
        <v xml:space="preserve">Ollie Thorner    U20    Yeovil Olympiads AC </v>
      </c>
      <c r="D43" s="14">
        <v>12.3</v>
      </c>
      <c r="E43" s="10"/>
    </row>
    <row r="44" spans="1:5" x14ac:dyDescent="0.45">
      <c r="A44" s="10"/>
      <c r="B44" s="12">
        <v>308</v>
      </c>
      <c r="C44" s="87" t="str">
        <f>IF(B44=0,0,VLOOKUP(B44,ATHLETES!$A$2:$B$1550,2,FALSE))</f>
        <v>Jack Turner    U20M   Exeter Harriers</v>
      </c>
      <c r="D44" s="14">
        <v>11.84</v>
      </c>
      <c r="E44" s="10"/>
    </row>
    <row r="45" spans="1:5" x14ac:dyDescent="0.45">
      <c r="A45" s="10"/>
      <c r="B45" s="12">
        <v>350</v>
      </c>
      <c r="C45" s="87" t="str">
        <f>IF(B45=0,0,VLOOKUP(B45,ATHLETES!$A$2:$B$1550,2,FALSE))</f>
        <v>Josh Tyler   U20M   Exeter Harriers</v>
      </c>
      <c r="D45" s="14">
        <v>14.05</v>
      </c>
      <c r="E45" s="10"/>
    </row>
    <row r="46" spans="1:5" x14ac:dyDescent="0.45">
      <c r="A46" s="10"/>
      <c r="B46" s="12">
        <v>352</v>
      </c>
      <c r="C46" s="87" t="str">
        <f>IF(B46=0,0,VLOOKUP(B46,ATHLETES!$A$2:$B$1550,2,FALSE))</f>
        <v>Samuel Boulton   SM   Bristol and West</v>
      </c>
      <c r="D46" s="14" t="s">
        <v>612</v>
      </c>
      <c r="E46" s="10"/>
    </row>
    <row r="47" spans="1:5" x14ac:dyDescent="0.45">
      <c r="A47" s="10"/>
      <c r="B47" s="12">
        <v>274</v>
      </c>
      <c r="C47" s="87" t="str">
        <f>IF(B47=0,0,VLOOKUP(B47,ATHLETES!$A$2:$B$1550,2,FALSE))</f>
        <v xml:space="preserve">Jamie Schlueter   U17M    Yeovil Olympiads </v>
      </c>
      <c r="D47" s="14">
        <v>14.31</v>
      </c>
      <c r="E47" s="10"/>
    </row>
    <row r="48" spans="1:5" x14ac:dyDescent="0.45">
      <c r="A48" s="10"/>
      <c r="B48" s="12">
        <v>130</v>
      </c>
      <c r="C48" s="87" t="str">
        <f>IF(B48=0,0,VLOOKUP(B48,ATHLETES!$A$2:$B$1550,2,FALSE))</f>
        <v xml:space="preserve">Alex Hardy-Stewart    U17M    Yeovil Olympiads </v>
      </c>
      <c r="D48" s="14">
        <v>9.01</v>
      </c>
      <c r="E48" s="10"/>
    </row>
    <row r="49" spans="1:5" x14ac:dyDescent="0.45">
      <c r="A49" s="10"/>
      <c r="B49" s="12"/>
      <c r="C49" s="87">
        <f>IF(B49=0,0,VLOOKUP(B49,ATHLETES!$A$2:$B$1550,2,FALSE))</f>
        <v>0</v>
      </c>
      <c r="D49" s="14"/>
      <c r="E49" s="10"/>
    </row>
    <row r="50" spans="1:5" x14ac:dyDescent="0.45">
      <c r="A50" s="10" t="s">
        <v>611</v>
      </c>
      <c r="B50" s="12">
        <v>5</v>
      </c>
      <c r="C50" s="87" t="str">
        <f>IF(B50=0,0,VLOOKUP(B50,ATHLETES!$A$2:$B$1550,2,FALSE))</f>
        <v>Olivia Bagg   U17G   Taunton</v>
      </c>
      <c r="D50" s="14">
        <v>10.039999999999999</v>
      </c>
      <c r="E50" s="10"/>
    </row>
    <row r="51" spans="1:5" x14ac:dyDescent="0.45">
      <c r="A51" s="10"/>
      <c r="B51" s="12">
        <v>21</v>
      </c>
      <c r="C51" s="87" t="str">
        <f>IF(B51=0,0,VLOOKUP(B51,ATHLETES!$A$2:$B$1550,2,FALSE))</f>
        <v xml:space="preserve">Abigail Birch    U17(F41)    Cornwall AC </v>
      </c>
      <c r="D51" s="14">
        <v>4.82</v>
      </c>
      <c r="E51" s="10"/>
    </row>
    <row r="52" spans="1:5" x14ac:dyDescent="0.45">
      <c r="A52" s="10"/>
      <c r="B52" s="12">
        <v>22</v>
      </c>
      <c r="C52" s="87" t="str">
        <f>IF(B52=0,0,VLOOKUP(B52,ATHLETES!$A$2:$B$1550,2,FALSE))</f>
        <v xml:space="preserve">Sian Birch    U20W   Cornwall AC </v>
      </c>
      <c r="D52" s="14">
        <v>6.89</v>
      </c>
      <c r="E52" s="10"/>
    </row>
    <row r="53" spans="1:5" x14ac:dyDescent="0.45">
      <c r="A53" s="10"/>
      <c r="B53" s="12">
        <v>24</v>
      </c>
      <c r="C53" s="87" t="str">
        <f>IF(B53=0,0,VLOOKUP(B53,ATHLETES!$A$2:$B$1550,2,FALSE))</f>
        <v>Jenna Blundell   U20W   Team Bath</v>
      </c>
      <c r="D53" s="14">
        <v>9.66</v>
      </c>
      <c r="E53" s="10"/>
    </row>
    <row r="54" spans="1:5" x14ac:dyDescent="0.45">
      <c r="A54" s="10"/>
      <c r="B54" s="12">
        <v>32</v>
      </c>
      <c r="C54" s="87" t="str">
        <f>IF(B54=0,0,VLOOKUP(B54,ATHLETES!$A$2:$B$1550,2,FALSE))</f>
        <v>Stephanie Brooks    U17W   North Somerset AC</v>
      </c>
      <c r="D54" s="14">
        <v>7.75</v>
      </c>
      <c r="E54" s="10"/>
    </row>
    <row r="55" spans="1:5" x14ac:dyDescent="0.45">
      <c r="A55" s="10"/>
      <c r="B55" s="12">
        <v>126</v>
      </c>
      <c r="C55" s="87" t="str">
        <f>IF(B55=0,0,VLOOKUP(B55,ATHLETES!$A$2:$B$1550,2,FALSE))</f>
        <v xml:space="preserve">Sophie Hamilton    U17W   Mendip AC </v>
      </c>
      <c r="D55" s="14">
        <v>11.02</v>
      </c>
      <c r="E55" s="10"/>
    </row>
    <row r="56" spans="1:5" x14ac:dyDescent="0.45">
      <c r="A56" s="10"/>
      <c r="B56" s="12">
        <v>157</v>
      </c>
      <c r="C56" s="87" t="str">
        <f>IF(B56=0,0,VLOOKUP(B56,ATHLETES!$A$2:$B$1550,2,FALSE))</f>
        <v xml:space="preserve">Chloe Hunt    U23   Yeovil Olympiads </v>
      </c>
      <c r="D56" s="14">
        <v>8.0299999999999994</v>
      </c>
      <c r="E56" s="10"/>
    </row>
    <row r="57" spans="1:5" x14ac:dyDescent="0.45">
      <c r="A57" s="10"/>
      <c r="B57" s="12">
        <v>190</v>
      </c>
      <c r="C57" s="87" t="str">
        <f>IF(B57=0,0,VLOOKUP(B57,ATHLETES!$A$2:$B$1550,2,FALSE))</f>
        <v xml:space="preserve">Cerys Lee   U20W   Taunton </v>
      </c>
      <c r="D57" s="14">
        <v>9.7200000000000006</v>
      </c>
      <c r="E57" s="10"/>
    </row>
    <row r="58" spans="1:5" x14ac:dyDescent="0.45">
      <c r="A58" s="10"/>
      <c r="B58" s="12">
        <v>50</v>
      </c>
      <c r="C58" s="87" t="str">
        <f>IF(B58=0,0,VLOOKUP(B58,ATHLETES!$A$2:$B$1550,2,FALSE))</f>
        <v xml:space="preserve">Lucy Chalmers    U17W   Slough Juniors </v>
      </c>
      <c r="D58" s="14">
        <v>10.18</v>
      </c>
      <c r="E58" s="10"/>
    </row>
    <row r="59" spans="1:5" x14ac:dyDescent="0.45">
      <c r="A59" s="10"/>
      <c r="B59" s="12">
        <v>278</v>
      </c>
      <c r="C59" s="87" t="str">
        <f>IF(B59=0,0,VLOOKUP(B59,ATHLETES!$A$2:$B$1550,2,FALSE))</f>
        <v xml:space="preserve">Emma Sharpe   U20W   North Devon AC </v>
      </c>
      <c r="D59" s="14">
        <v>8.98</v>
      </c>
      <c r="E59" s="10"/>
    </row>
    <row r="60" spans="1:5" x14ac:dyDescent="0.45">
      <c r="A60" s="10"/>
      <c r="B60" s="12">
        <v>353</v>
      </c>
      <c r="C60" s="87" t="str">
        <f>IF(B60=0,0,VLOOKUP(B60,ATHLETES!$A$2:$B$1550,2,FALSE))</f>
        <v>Lydia Smith   U17W   Taunton</v>
      </c>
      <c r="D60" s="14">
        <v>10.24</v>
      </c>
      <c r="E60" s="10"/>
    </row>
    <row r="61" spans="1:5" x14ac:dyDescent="0.45">
      <c r="A61" s="10"/>
      <c r="B61" s="12">
        <v>357</v>
      </c>
      <c r="C61" s="87" t="str">
        <f>IF(B61=0,0,VLOOKUP(B61,ATHLETES!$A$2:$B$1550,2,FALSE))</f>
        <v>Emily Bee   U20W   Plymouth</v>
      </c>
      <c r="D61" s="14">
        <v>10.33</v>
      </c>
      <c r="E61" s="10"/>
    </row>
    <row r="62" spans="1:5" x14ac:dyDescent="0.45">
      <c r="A62" s="10"/>
      <c r="B62" s="12"/>
      <c r="C62" s="87">
        <f>IF(B62=0,0,VLOOKUP(B62,ATHLETES!$A$2:$B$1550,2,FALSE))</f>
        <v>0</v>
      </c>
      <c r="D62" s="14"/>
      <c r="E62" s="10"/>
    </row>
    <row r="63" spans="1:5" x14ac:dyDescent="0.45">
      <c r="A63" s="10" t="s">
        <v>611</v>
      </c>
      <c r="B63" s="12">
        <v>98</v>
      </c>
      <c r="C63" s="87" t="str">
        <f>IF(B63=0,0,VLOOKUP(B63,ATHLETES!$A$2:$B$1550,2,FALSE))</f>
        <v xml:space="preserve">Owen Garrett   U13B   Bristol and West </v>
      </c>
      <c r="D63" s="14">
        <v>6.52</v>
      </c>
      <c r="E63" s="10"/>
    </row>
    <row r="64" spans="1:5" x14ac:dyDescent="0.45">
      <c r="A64" s="10"/>
      <c r="B64" s="12">
        <v>202</v>
      </c>
      <c r="C64" s="87" t="str">
        <f>IF(B64=0,0,VLOOKUP(B64,ATHLETES!$A$2:$B$1550,2,FALSE))</f>
        <v>Nicholas Maczugowski   U13B   Tavistock</v>
      </c>
      <c r="D64" s="14">
        <v>8.4700000000000006</v>
      </c>
      <c r="E64" s="10"/>
    </row>
    <row r="65" spans="1:5" x14ac:dyDescent="0.45">
      <c r="A65" s="10"/>
      <c r="B65" s="12">
        <v>206</v>
      </c>
      <c r="C65" s="87" t="str">
        <f>IF(B65=0,0,VLOOKUP(B65,ATHLETES!$A$2:$B$1550,2,FALSE))</f>
        <v xml:space="preserve">Byron Mander    U15B   Team Bath </v>
      </c>
      <c r="D65" s="14">
        <v>7.43</v>
      </c>
      <c r="E65" s="10"/>
    </row>
    <row r="66" spans="1:5" x14ac:dyDescent="0.45">
      <c r="A66" s="10"/>
      <c r="B66" s="12">
        <v>229</v>
      </c>
      <c r="C66" s="87" t="str">
        <f>IF(B66=0,0,VLOOKUP(B66,ATHLETES!$A$2:$B$1550,2,FALSE))</f>
        <v>Matthew Page    U15B   Yate and District</v>
      </c>
      <c r="D66" s="14">
        <v>7.85</v>
      </c>
      <c r="E66" s="10"/>
    </row>
    <row r="67" spans="1:5" x14ac:dyDescent="0.45">
      <c r="A67" s="10"/>
      <c r="B67" s="12">
        <v>289</v>
      </c>
      <c r="C67" s="87" t="str">
        <f>IF(B67=0,0,VLOOKUP(B67,ATHLETES!$A$2:$B$1550,2,FALSE))</f>
        <v xml:space="preserve">Charlie Staddon   U15   Team Bath </v>
      </c>
      <c r="D67" s="14">
        <v>7.57</v>
      </c>
      <c r="E67" s="10"/>
    </row>
    <row r="68" spans="1:5" x14ac:dyDescent="0.45">
      <c r="A68" s="10"/>
      <c r="B68" s="12"/>
      <c r="C68" s="87">
        <f>IF(B68=0,0,VLOOKUP(B68,ATHLETES!$A$2:$B$1550,2,FALSE))</f>
        <v>0</v>
      </c>
      <c r="D68" s="14"/>
      <c r="E68" s="10"/>
    </row>
    <row r="69" spans="1:5" x14ac:dyDescent="0.45">
      <c r="A69" s="10" t="s">
        <v>611</v>
      </c>
      <c r="B69" s="12">
        <v>2</v>
      </c>
      <c r="C69" s="87" t="str">
        <f>IF(B69=0,0,VLOOKUP(B69,ATHLETES!$A$2:$B$1550,2,FALSE))</f>
        <v xml:space="preserve">Lily Amor    U15G    Yeovil Olympiads </v>
      </c>
      <c r="D69" s="14">
        <v>9.8699999999999992</v>
      </c>
      <c r="E69" s="10"/>
    </row>
    <row r="70" spans="1:5" x14ac:dyDescent="0.45">
      <c r="A70" s="10"/>
      <c r="B70" s="12">
        <v>45</v>
      </c>
      <c r="C70" s="87" t="str">
        <f>IF(B70=0,0,VLOOKUP(B70,ATHLETES!$A$2:$B$1550,2,FALSE))</f>
        <v xml:space="preserve">Vivienne Card   U15G   Yeovil Olympiads AC </v>
      </c>
      <c r="D70" s="14">
        <v>6.53</v>
      </c>
      <c r="E70" s="10"/>
    </row>
    <row r="71" spans="1:5" x14ac:dyDescent="0.45">
      <c r="A71" s="10"/>
      <c r="B71" s="12">
        <v>85</v>
      </c>
      <c r="C71" s="87" t="str">
        <f>IF(B71=0,0,VLOOKUP(B71,ATHLETES!$A$2:$B$1550,2,FALSE))</f>
        <v>Grace Fielder    U15G   Taunton AC</v>
      </c>
      <c r="D71" s="14">
        <v>8.3699999999999992</v>
      </c>
      <c r="E71" s="10"/>
    </row>
    <row r="72" spans="1:5" x14ac:dyDescent="0.45">
      <c r="A72" s="10"/>
      <c r="B72" s="12">
        <v>176</v>
      </c>
      <c r="C72" s="87" t="str">
        <f>IF(B72=0,0,VLOOKUP(B72,ATHLETES!$A$2:$B$1550,2,FALSE))</f>
        <v xml:space="preserve">Cailtin Keaney    U15G    Cornwall AC </v>
      </c>
      <c r="D72" s="14">
        <v>8.6999999999999993</v>
      </c>
      <c r="E72" s="10"/>
    </row>
    <row r="73" spans="1:5" x14ac:dyDescent="0.45">
      <c r="A73" s="10"/>
      <c r="B73" s="12">
        <v>177</v>
      </c>
      <c r="C73" s="87" t="str">
        <f>IF(B73=0,0,VLOOKUP(B73,ATHLETES!$A$2:$B$1550,2,FALSE))</f>
        <v>Maya Kendell   U15G   Taunton AC</v>
      </c>
      <c r="D73" s="14">
        <v>10.220000000000001</v>
      </c>
      <c r="E73" s="10"/>
    </row>
    <row r="74" spans="1:5" x14ac:dyDescent="0.45">
      <c r="A74" s="10"/>
      <c r="B74" s="12">
        <v>205</v>
      </c>
      <c r="C74" s="87" t="str">
        <f>IF(B74=0,0,VLOOKUP(B74,ATHLETES!$A$2:$B$1550,2,FALSE))</f>
        <v xml:space="preserve">Caitlin Mander    U15G    Team Bath </v>
      </c>
      <c r="D74" s="14">
        <v>8.58</v>
      </c>
      <c r="E74" s="10"/>
    </row>
    <row r="75" spans="1:5" x14ac:dyDescent="0.45">
      <c r="A75" s="10"/>
      <c r="B75" s="12">
        <v>258</v>
      </c>
      <c r="C75" s="87" t="str">
        <f>IF(B75=0,0,VLOOKUP(B75,ATHLETES!$A$2:$B$1550,2,FALSE))</f>
        <v>Seren Rodgers   U15G    Taunton AC</v>
      </c>
      <c r="D75" s="14">
        <v>8.64</v>
      </c>
      <c r="E75" s="10"/>
    </row>
    <row r="76" spans="1:5" x14ac:dyDescent="0.45">
      <c r="A76" s="10"/>
      <c r="B76" s="12">
        <v>259</v>
      </c>
      <c r="C76" s="87" t="str">
        <f>IF(B76=0,0,VLOOKUP(B76,ATHLETES!$A$2:$B$1550,2,FALSE))</f>
        <v>Nia Rodgers    U13G    Taunton AC</v>
      </c>
      <c r="D76" s="14">
        <v>5.65</v>
      </c>
      <c r="E76" s="10"/>
    </row>
    <row r="77" spans="1:5" x14ac:dyDescent="0.45">
      <c r="A77" s="10"/>
      <c r="B77" s="12">
        <v>285</v>
      </c>
      <c r="C77" s="87" t="str">
        <f>IF(B77=0,0,VLOOKUP(B77,ATHLETES!$A$2:$B$1550,2,FALSE))</f>
        <v xml:space="preserve">Emilia Smith    U15G   Yeovil Olympiads AC </v>
      </c>
      <c r="D77" s="14">
        <v>8.4700000000000006</v>
      </c>
      <c r="E77" s="10"/>
    </row>
    <row r="78" spans="1:5" x14ac:dyDescent="0.45">
      <c r="A78" s="10"/>
      <c r="B78" s="12">
        <v>321</v>
      </c>
      <c r="C78" s="87" t="str">
        <f>IF(B78=0,0,VLOOKUP(B78,ATHLETES!$A$2:$B$1550,2,FALSE))</f>
        <v xml:space="preserve">Amelia Watling    U15G   City of Salisbury </v>
      </c>
      <c r="D78" s="14">
        <v>7.67</v>
      </c>
      <c r="E78" s="10"/>
    </row>
    <row r="79" spans="1:5" x14ac:dyDescent="0.45">
      <c r="A79" s="10"/>
      <c r="B79" s="12">
        <v>277</v>
      </c>
      <c r="C79" s="87" t="str">
        <f>IF(B79=0,0,VLOOKUP(B79,ATHLETES!$A$2:$B$1550,2,FALSE))</f>
        <v xml:space="preserve">Heather Seager    SW V50   Yeovil Olympiads AC </v>
      </c>
      <c r="D79" s="14">
        <v>10.58</v>
      </c>
      <c r="E79" s="10"/>
    </row>
    <row r="80" spans="1:5" x14ac:dyDescent="0.45">
      <c r="B80" s="1">
        <v>58</v>
      </c>
      <c r="C80" s="87" t="str">
        <f>IF(B80=0,0,VLOOKUP(B80,ATHLETES!$A$2:$B$1550,2,FALSE))</f>
        <v xml:space="preserve">Stephanie Collis   F20/SW   Yeovil Olympiads AC </v>
      </c>
      <c r="D80" s="1">
        <v>8.14</v>
      </c>
      <c r="E80" s="10"/>
    </row>
    <row r="81" spans="1:5" x14ac:dyDescent="0.45">
      <c r="B81" s="1">
        <v>25</v>
      </c>
      <c r="C81" s="87" t="str">
        <f>IF(B81=0,0,VLOOKUP(B81,ATHLETES!$A$2:$B$1550,2,FALSE))</f>
        <v xml:space="preserve">Val Bovell   V70   Yeovil Olympiads AC </v>
      </c>
      <c r="D81" s="1">
        <v>7.52</v>
      </c>
      <c r="E81" s="10"/>
    </row>
    <row r="82" spans="1:5" x14ac:dyDescent="0.45">
      <c r="E82" s="10"/>
    </row>
    <row r="83" spans="1:5" x14ac:dyDescent="0.45">
      <c r="A83" s="10"/>
      <c r="B83" s="12"/>
      <c r="C83" s="87">
        <f>IF(B83=0,0,VLOOKUP(B83,ATHLETES!$A$2:$B$1550,2,FALSE))</f>
        <v>0</v>
      </c>
      <c r="D83" s="14"/>
      <c r="E83" s="10"/>
    </row>
    <row r="84" spans="1:5" x14ac:dyDescent="0.45">
      <c r="A84" s="10" t="s">
        <v>86</v>
      </c>
      <c r="B84" s="12">
        <v>277</v>
      </c>
      <c r="C84" s="87" t="str">
        <f>IF(B84=0,0,VLOOKUP(B84,ATHLETES!$A$2:$B$1550,2,FALSE))</f>
        <v xml:space="preserve">Heather Seager    SW V50   Yeovil Olympiads AC </v>
      </c>
      <c r="D84" s="12">
        <v>28.46</v>
      </c>
      <c r="E84" s="10"/>
    </row>
    <row r="85" spans="1:5" x14ac:dyDescent="0.45">
      <c r="A85" s="10"/>
      <c r="B85" s="12">
        <v>58</v>
      </c>
      <c r="C85" s="87" t="str">
        <f>IF(B85=0,0,VLOOKUP(B85,ATHLETES!$A$2:$B$1550,2,FALSE))</f>
        <v xml:space="preserve">Stephanie Collis   F20/SW   Yeovil Olympiads AC </v>
      </c>
      <c r="D85" s="14">
        <v>20.5</v>
      </c>
      <c r="E85" s="10"/>
    </row>
    <row r="86" spans="1:5" x14ac:dyDescent="0.45">
      <c r="A86" s="10"/>
      <c r="B86" s="12">
        <v>25</v>
      </c>
      <c r="C86" s="87" t="str">
        <f>IF(B86=0,0,VLOOKUP(B86,ATHLETES!$A$2:$B$1550,2,FALSE))</f>
        <v xml:space="preserve">Val Bovell   V70   Yeovil Olympiads AC </v>
      </c>
      <c r="D86" s="12">
        <v>21.43</v>
      </c>
      <c r="E86" s="10"/>
    </row>
    <row r="87" spans="1:5" x14ac:dyDescent="0.45">
      <c r="A87" s="10"/>
      <c r="B87" s="12"/>
      <c r="C87" s="87">
        <f>IF(B87=0,0,VLOOKUP(B87,ATHLETES!$A$2:$B$1550,2,FALSE))</f>
        <v>0</v>
      </c>
      <c r="D87" s="12"/>
      <c r="E87" s="10"/>
    </row>
    <row r="88" spans="1:5" x14ac:dyDescent="0.45">
      <c r="A88" s="10" t="s">
        <v>86</v>
      </c>
      <c r="B88" s="12">
        <v>98</v>
      </c>
      <c r="C88" s="87" t="str">
        <f>IF(B88=0,0,VLOOKUP(B88,ATHLETES!$A$2:$B$1550,2,FALSE))</f>
        <v xml:space="preserve">Owen Garrett   U13B   Bristol and West </v>
      </c>
      <c r="D88" s="12">
        <v>16.690000000000001</v>
      </c>
      <c r="E88" s="10"/>
    </row>
    <row r="89" spans="1:5" x14ac:dyDescent="0.45">
      <c r="A89" s="10"/>
      <c r="B89" s="12">
        <v>206</v>
      </c>
      <c r="C89" s="87" t="str">
        <f>IF(B89=0,0,VLOOKUP(B89,ATHLETES!$A$2:$B$1550,2,FALSE))</f>
        <v xml:space="preserve">Byron Mander    U15B   Team Bath </v>
      </c>
      <c r="D89" s="12">
        <v>18.07</v>
      </c>
      <c r="E89" s="10"/>
    </row>
    <row r="90" spans="1:5" x14ac:dyDescent="0.45">
      <c r="A90" s="10"/>
      <c r="B90" s="12"/>
      <c r="C90" s="87">
        <f>IF(B90=0,0,VLOOKUP(B90,ATHLETES!$A$2:$B$1550,2,FALSE))</f>
        <v>0</v>
      </c>
      <c r="D90" s="12"/>
      <c r="E90" s="10"/>
    </row>
    <row r="91" spans="1:5" x14ac:dyDescent="0.45">
      <c r="A91" s="10"/>
      <c r="B91" s="12"/>
      <c r="C91" s="87">
        <f>IF(B91=0,0,VLOOKUP(B91,ATHLETES!$A$2:$B$1550,2,FALSE))</f>
        <v>0</v>
      </c>
      <c r="D91" s="12"/>
      <c r="E91" s="10"/>
    </row>
    <row r="92" spans="1:5" x14ac:dyDescent="0.45">
      <c r="A92" s="10"/>
      <c r="B92" s="12"/>
      <c r="C92" s="87">
        <f>IF(B92=0,0,VLOOKUP(B92,ATHLETES!$A$2:$B$1550,2,FALSE))</f>
        <v>0</v>
      </c>
      <c r="D92" s="12"/>
      <c r="E92" s="10"/>
    </row>
    <row r="93" spans="1:5" x14ac:dyDescent="0.45">
      <c r="A93" s="10"/>
      <c r="B93" s="12"/>
      <c r="C93" s="87">
        <f>IF(B93=0,0,VLOOKUP(B93,ATHLETES!$A$2:$B$1550,2,FALSE))</f>
        <v>0</v>
      </c>
      <c r="D93" s="12"/>
      <c r="E93" s="10"/>
    </row>
    <row r="94" spans="1:5" x14ac:dyDescent="0.45">
      <c r="A94" s="10"/>
      <c r="B94" s="12"/>
      <c r="C94" s="87">
        <f>IF(B94=0,0,VLOOKUP(B94,ATHLETES!$A$2:$B$1550,2,FALSE))</f>
        <v>0</v>
      </c>
      <c r="D94" s="12"/>
      <c r="E94" s="10"/>
    </row>
    <row r="95" spans="1:5" x14ac:dyDescent="0.45">
      <c r="A95" s="10"/>
      <c r="B95" s="12"/>
      <c r="C95" s="87">
        <f>IF(B95=0,0,VLOOKUP(B95,ATHLETES!$A$2:$B$1550,2,FALSE))</f>
        <v>0</v>
      </c>
      <c r="D95" s="12"/>
      <c r="E95" s="10"/>
    </row>
    <row r="96" spans="1:5" x14ac:dyDescent="0.45">
      <c r="A96" s="10"/>
      <c r="B96" s="12"/>
      <c r="C96" s="87">
        <f>IF(B96=0,0,VLOOKUP(B96,ATHLETES!$A$2:$B$1550,2,FALSE))</f>
        <v>0</v>
      </c>
      <c r="D96" s="12"/>
      <c r="E96" s="10"/>
    </row>
    <row r="97" spans="1:5" x14ac:dyDescent="0.45">
      <c r="A97" s="10"/>
      <c r="B97" s="12"/>
      <c r="C97" s="87">
        <f>IF(B97=0,0,VLOOKUP(B97,ATHLETES!$A$2:$B$1550,2,FALSE))</f>
        <v>0</v>
      </c>
      <c r="D97" s="12"/>
      <c r="E97" s="10"/>
    </row>
    <row r="98" spans="1:5" x14ac:dyDescent="0.45">
      <c r="A98" s="10"/>
      <c r="B98" s="12"/>
      <c r="C98" s="87">
        <f>IF(B98=0,0,VLOOKUP(B98,ATHLETES!$A$2:$B$1550,2,FALSE))</f>
        <v>0</v>
      </c>
      <c r="D98" s="12"/>
      <c r="E98" s="10"/>
    </row>
    <row r="99" spans="1:5" x14ac:dyDescent="0.45">
      <c r="A99" s="10"/>
      <c r="B99" s="12"/>
      <c r="C99" s="87">
        <f>IF(B99=0,0,VLOOKUP(B99,ATHLETES!$A$2:$B$1550,2,FALSE))</f>
        <v>0</v>
      </c>
      <c r="D99" s="12"/>
      <c r="E99" s="10"/>
    </row>
    <row r="100" spans="1:5" x14ac:dyDescent="0.45">
      <c r="A100" s="10"/>
      <c r="B100" s="12"/>
      <c r="C100" s="87">
        <f>IF(B100=0,0,VLOOKUP(B100,ATHLETES!$A$2:$B$1550,2,FALSE))</f>
        <v>0</v>
      </c>
      <c r="D100" s="12"/>
      <c r="E100" s="10"/>
    </row>
    <row r="101" spans="1:5" x14ac:dyDescent="0.45">
      <c r="A101" s="10"/>
      <c r="B101" s="12"/>
      <c r="C101" s="87">
        <f>IF(B101=0,0,VLOOKUP(B101,ATHLETES!$A$2:$B$1550,2,FALSE))</f>
        <v>0</v>
      </c>
      <c r="D101" s="12"/>
      <c r="E101" s="10"/>
    </row>
    <row r="102" spans="1:5" x14ac:dyDescent="0.45">
      <c r="A102" s="10"/>
      <c r="B102" s="12"/>
      <c r="C102" s="87">
        <f>IF(B102=0,0,VLOOKUP(B102,ATHLETES!$A$2:$B$1550,2,FALSE))</f>
        <v>0</v>
      </c>
      <c r="D102" s="12"/>
      <c r="E102" s="10"/>
    </row>
    <row r="103" spans="1:5" x14ac:dyDescent="0.45">
      <c r="A103" s="10"/>
      <c r="B103" s="12"/>
      <c r="C103" s="87">
        <f>IF(B103=0,0,VLOOKUP(B103,ATHLETES!$A$2:$B$1550,2,FALSE))</f>
        <v>0</v>
      </c>
      <c r="D103" s="12"/>
      <c r="E103" s="10"/>
    </row>
    <row r="104" spans="1:5" x14ac:dyDescent="0.45">
      <c r="A104" s="10"/>
      <c r="B104" s="12"/>
      <c r="C104" s="87">
        <f>IF(B104=0,0,VLOOKUP(B104,ATHLETES!$A$2:$B$1550,2,FALSE))</f>
        <v>0</v>
      </c>
      <c r="D104" s="12"/>
      <c r="E104" s="10"/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14"/>
  <sheetViews>
    <sheetView topLeftCell="A257" workbookViewId="0">
      <selection activeCell="E279" sqref="E279"/>
    </sheetView>
  </sheetViews>
  <sheetFormatPr defaultRowHeight="14.25" x14ac:dyDescent="0.45"/>
  <cols>
    <col min="2" max="2" width="62" style="54" hidden="1" customWidth="1"/>
    <col min="3" max="3" width="22.86328125" style="83" customWidth="1"/>
    <col min="4" max="4" width="28" customWidth="1"/>
    <col min="5" max="5" width="19.265625" style="1" customWidth="1"/>
  </cols>
  <sheetData>
    <row r="1" spans="1:11" ht="15.4" x14ac:dyDescent="0.45">
      <c r="A1" s="4" t="s">
        <v>4</v>
      </c>
      <c r="B1" s="53" t="str">
        <f>C1&amp;"   "&amp;E1 &amp;"   "&amp;D1</f>
        <v>Name   Age   Club</v>
      </c>
      <c r="C1" s="75" t="s">
        <v>113</v>
      </c>
      <c r="D1" s="55" t="s">
        <v>0</v>
      </c>
      <c r="E1" s="5" t="s">
        <v>16</v>
      </c>
      <c r="F1" s="12"/>
      <c r="G1" s="12"/>
      <c r="H1" s="12"/>
      <c r="I1" s="12"/>
      <c r="J1" s="12"/>
      <c r="K1" s="12"/>
    </row>
    <row r="2" spans="1:11" ht="15.4" x14ac:dyDescent="0.45">
      <c r="A2" s="40">
        <v>1</v>
      </c>
      <c r="B2" s="53" t="str">
        <f t="shared" ref="B2:B65" si="0">C2&amp;"   "&amp;E2 &amp;"   "&amp;D2</f>
        <v xml:space="preserve">Daisy Abernethy    U11G   Yeovil Olympiads AC </v>
      </c>
      <c r="C2" s="61" t="s">
        <v>114</v>
      </c>
      <c r="D2" s="58" t="s">
        <v>457</v>
      </c>
      <c r="E2" s="57" t="s">
        <v>95</v>
      </c>
      <c r="F2" s="42"/>
      <c r="G2" s="42"/>
      <c r="H2" s="42"/>
      <c r="I2" s="42"/>
      <c r="J2" s="41"/>
      <c r="K2" s="10"/>
    </row>
    <row r="3" spans="1:11" ht="15.4" x14ac:dyDescent="0.45">
      <c r="A3" s="40">
        <f>A2+1</f>
        <v>2</v>
      </c>
      <c r="B3" s="53" t="str">
        <f t="shared" si="0"/>
        <v xml:space="preserve">Lily Amor    U15G    Yeovil Olympiads </v>
      </c>
      <c r="C3" s="61" t="s">
        <v>115</v>
      </c>
      <c r="D3" s="58" t="s">
        <v>458</v>
      </c>
      <c r="E3" s="57" t="s">
        <v>104</v>
      </c>
      <c r="F3" s="42"/>
      <c r="G3" s="42"/>
      <c r="H3" s="42"/>
      <c r="I3" s="42"/>
      <c r="J3" s="41"/>
      <c r="K3" s="41"/>
    </row>
    <row r="4" spans="1:11" ht="15.4" x14ac:dyDescent="0.45">
      <c r="A4" s="40">
        <f t="shared" ref="A4:A67" si="1">A3+1</f>
        <v>3</v>
      </c>
      <c r="B4" s="53" t="str">
        <f t="shared" si="0"/>
        <v xml:space="preserve">Jack Amor   U15B   Yeovil Olympiads </v>
      </c>
      <c r="C4" s="61" t="s">
        <v>116</v>
      </c>
      <c r="D4" s="58" t="s">
        <v>458</v>
      </c>
      <c r="E4" s="57" t="s">
        <v>91</v>
      </c>
      <c r="F4" s="42"/>
      <c r="G4" s="42"/>
      <c r="H4" s="42"/>
      <c r="I4" s="42"/>
      <c r="J4" s="41"/>
      <c r="K4" s="41"/>
    </row>
    <row r="5" spans="1:11" ht="15.4" x14ac:dyDescent="0.45">
      <c r="A5" s="40">
        <f t="shared" si="1"/>
        <v>4</v>
      </c>
      <c r="B5" s="53" t="str">
        <f t="shared" si="0"/>
        <v>Rowan Austin    U20M   Taunton AC</v>
      </c>
      <c r="C5" s="61" t="s">
        <v>117</v>
      </c>
      <c r="D5" s="58" t="s">
        <v>111</v>
      </c>
      <c r="E5" s="57" t="s">
        <v>103</v>
      </c>
      <c r="F5" s="42"/>
      <c r="G5" s="42"/>
      <c r="H5" s="42"/>
      <c r="I5" s="42"/>
      <c r="J5" s="41"/>
      <c r="K5" s="41"/>
    </row>
    <row r="6" spans="1:11" ht="15.4" x14ac:dyDescent="0.45">
      <c r="A6" s="40">
        <f t="shared" si="1"/>
        <v>5</v>
      </c>
      <c r="B6" s="53" t="str">
        <f t="shared" si="0"/>
        <v>Olivia Bagg   U17G   Taunton</v>
      </c>
      <c r="C6" s="61" t="s">
        <v>118</v>
      </c>
      <c r="D6" s="58" t="s">
        <v>107</v>
      </c>
      <c r="E6" s="57" t="s">
        <v>108</v>
      </c>
      <c r="F6" s="43"/>
      <c r="G6" s="43"/>
      <c r="H6" s="43"/>
      <c r="I6" s="43"/>
      <c r="J6" s="44"/>
      <c r="K6" s="44"/>
    </row>
    <row r="7" spans="1:11" ht="15.4" x14ac:dyDescent="0.45">
      <c r="A7" s="40">
        <f t="shared" si="1"/>
        <v>6</v>
      </c>
      <c r="B7" s="53" t="str">
        <f t="shared" si="0"/>
        <v xml:space="preserve">Gemma Baker    U17W   Team Bath </v>
      </c>
      <c r="C7" s="61" t="s">
        <v>119</v>
      </c>
      <c r="D7" s="58" t="s">
        <v>459</v>
      </c>
      <c r="E7" s="57" t="s">
        <v>94</v>
      </c>
      <c r="F7" s="43"/>
      <c r="G7" s="43"/>
      <c r="H7" s="43"/>
      <c r="I7" s="43"/>
      <c r="J7" s="44"/>
      <c r="K7" s="44"/>
    </row>
    <row r="8" spans="1:11" ht="15.4" x14ac:dyDescent="0.45">
      <c r="A8" s="40">
        <f t="shared" si="1"/>
        <v>7</v>
      </c>
      <c r="B8" s="53" t="str">
        <f t="shared" si="0"/>
        <v xml:space="preserve">Toby Baker    U15B   Team Bath </v>
      </c>
      <c r="C8" s="61" t="s">
        <v>120</v>
      </c>
      <c r="D8" s="58" t="s">
        <v>459</v>
      </c>
      <c r="E8" s="57" t="s">
        <v>91</v>
      </c>
      <c r="F8" s="42"/>
      <c r="G8" s="42"/>
      <c r="H8" s="42"/>
      <c r="I8" s="42"/>
      <c r="J8" s="41"/>
      <c r="K8" s="41"/>
    </row>
    <row r="9" spans="1:11" ht="15.4" x14ac:dyDescent="0.45">
      <c r="A9" s="40">
        <f t="shared" si="1"/>
        <v>8</v>
      </c>
      <c r="B9" s="53" t="str">
        <f t="shared" si="0"/>
        <v xml:space="preserve">Shireen Balouch   U20W   Newport Harriers </v>
      </c>
      <c r="C9" s="61" t="s">
        <v>121</v>
      </c>
      <c r="D9" s="58" t="s">
        <v>460</v>
      </c>
      <c r="E9" s="57" t="s">
        <v>93</v>
      </c>
      <c r="F9" s="42"/>
      <c r="G9" s="42"/>
      <c r="H9" s="42"/>
      <c r="I9" s="42"/>
      <c r="J9" s="41"/>
      <c r="K9" s="41"/>
    </row>
    <row r="10" spans="1:11" ht="15.4" x14ac:dyDescent="0.45">
      <c r="A10" s="40">
        <f t="shared" si="1"/>
        <v>9</v>
      </c>
      <c r="B10" s="53" t="str">
        <f t="shared" si="0"/>
        <v>Joe Banks    U15B   Yeovil Olympiads AC</v>
      </c>
      <c r="C10" s="59" t="s">
        <v>122</v>
      </c>
      <c r="D10" s="59" t="s">
        <v>461</v>
      </c>
      <c r="E10" s="57" t="s">
        <v>91</v>
      </c>
      <c r="F10" s="42"/>
      <c r="G10" s="42"/>
      <c r="H10" s="42"/>
      <c r="I10" s="42"/>
      <c r="J10" s="41"/>
      <c r="K10" s="41"/>
    </row>
    <row r="11" spans="1:11" ht="15.4" x14ac:dyDescent="0.45">
      <c r="A11" s="40">
        <f t="shared" si="1"/>
        <v>10</v>
      </c>
      <c r="B11" s="53" t="str">
        <f t="shared" si="0"/>
        <v>Sophie Bareham    U20W   Taunton AC</v>
      </c>
      <c r="C11" s="59" t="s">
        <v>123</v>
      </c>
      <c r="D11" s="58" t="s">
        <v>111</v>
      </c>
      <c r="E11" s="57" t="s">
        <v>93</v>
      </c>
      <c r="F11" s="42"/>
      <c r="G11" s="42"/>
      <c r="H11" s="42"/>
      <c r="I11" s="42"/>
      <c r="J11" s="41"/>
      <c r="K11" s="41"/>
    </row>
    <row r="12" spans="1:11" ht="15.4" x14ac:dyDescent="0.45">
      <c r="A12" s="40">
        <f t="shared" si="1"/>
        <v>11</v>
      </c>
      <c r="B12" s="53" t="str">
        <f t="shared" si="0"/>
        <v>Matthew Bark-Churchill    U17M    Lavington AC</v>
      </c>
      <c r="C12" s="61" t="s">
        <v>124</v>
      </c>
      <c r="D12" s="58" t="s">
        <v>462</v>
      </c>
      <c r="E12" s="57" t="s">
        <v>98</v>
      </c>
      <c r="F12" s="42"/>
      <c r="G12" s="42"/>
      <c r="H12" s="42"/>
      <c r="I12" s="42"/>
      <c r="J12" s="41"/>
      <c r="K12" s="41"/>
    </row>
    <row r="13" spans="1:11" ht="15.4" x14ac:dyDescent="0.45">
      <c r="A13" s="40">
        <f t="shared" si="1"/>
        <v>12</v>
      </c>
      <c r="B13" s="53" t="str">
        <f t="shared" si="0"/>
        <v xml:space="preserve">Fiona Barkley    U15G   Yate and District </v>
      </c>
      <c r="C13" s="61" t="s">
        <v>125</v>
      </c>
      <c r="D13" s="58" t="s">
        <v>463</v>
      </c>
      <c r="E13" s="57" t="s">
        <v>34</v>
      </c>
      <c r="F13" s="42"/>
      <c r="G13" s="42"/>
      <c r="H13" s="42"/>
      <c r="I13" s="42"/>
      <c r="J13" s="41"/>
      <c r="K13" s="41"/>
    </row>
    <row r="14" spans="1:11" ht="15.4" x14ac:dyDescent="0.45">
      <c r="A14" s="40">
        <f t="shared" si="1"/>
        <v>13</v>
      </c>
      <c r="B14" s="53" t="str">
        <f t="shared" si="0"/>
        <v xml:space="preserve">George Beardmore    U20M   Worcester </v>
      </c>
      <c r="C14" s="59" t="s">
        <v>126</v>
      </c>
      <c r="D14" s="59" t="s">
        <v>464</v>
      </c>
      <c r="E14" s="57" t="s">
        <v>103</v>
      </c>
      <c r="F14" s="42"/>
      <c r="G14" s="42"/>
      <c r="H14" s="42"/>
      <c r="I14" s="42"/>
      <c r="J14" s="41"/>
      <c r="K14" s="41"/>
    </row>
    <row r="15" spans="1:11" ht="15.4" x14ac:dyDescent="0.45">
      <c r="A15" s="40">
        <f t="shared" si="1"/>
        <v>14</v>
      </c>
      <c r="B15" s="53" t="str">
        <f t="shared" si="0"/>
        <v>Delleah Belgrave   U15G   Swindon AC</v>
      </c>
      <c r="C15" s="61" t="s">
        <v>127</v>
      </c>
      <c r="D15" s="60" t="s">
        <v>465</v>
      </c>
      <c r="E15" s="57" t="s">
        <v>34</v>
      </c>
      <c r="F15" s="42"/>
      <c r="G15" s="42"/>
      <c r="H15" s="42"/>
      <c r="I15" s="42"/>
      <c r="J15" s="41"/>
      <c r="K15" s="41"/>
    </row>
    <row r="16" spans="1:11" ht="15.4" x14ac:dyDescent="0.45">
      <c r="A16" s="40">
        <f t="shared" si="1"/>
        <v>15</v>
      </c>
      <c r="B16" s="53" t="str">
        <f t="shared" si="0"/>
        <v>Laila-Jae Belgrave    U13G   Swindon AC</v>
      </c>
      <c r="C16" s="61" t="s">
        <v>128</v>
      </c>
      <c r="D16" s="60" t="s">
        <v>465</v>
      </c>
      <c r="E16" s="57" t="s">
        <v>39</v>
      </c>
      <c r="F16" s="42"/>
      <c r="G16" s="42"/>
      <c r="H16" s="42"/>
      <c r="I16" s="42"/>
      <c r="J16" s="41"/>
      <c r="K16" s="41"/>
    </row>
    <row r="17" spans="1:11" ht="15.4" x14ac:dyDescent="0.45">
      <c r="A17" s="40">
        <f t="shared" si="1"/>
        <v>16</v>
      </c>
      <c r="B17" s="53" t="str">
        <f t="shared" si="0"/>
        <v xml:space="preserve">Alexia Bennett-Cordy    U17W   Bristol and West </v>
      </c>
      <c r="C17" s="59" t="s">
        <v>129</v>
      </c>
      <c r="D17" s="59" t="s">
        <v>466</v>
      </c>
      <c r="E17" s="57" t="s">
        <v>94</v>
      </c>
      <c r="F17" s="45"/>
      <c r="G17" s="45"/>
      <c r="H17" s="45"/>
      <c r="I17" s="45"/>
      <c r="J17" s="10"/>
      <c r="K17" s="10"/>
    </row>
    <row r="18" spans="1:11" ht="15.4" x14ac:dyDescent="0.45">
      <c r="A18" s="40">
        <f t="shared" si="1"/>
        <v>17</v>
      </c>
      <c r="B18" s="53" t="str">
        <f t="shared" si="0"/>
        <v>Hermione Benton    U13G   Wimborne AC</v>
      </c>
      <c r="C18" s="61" t="s">
        <v>130</v>
      </c>
      <c r="D18" s="60" t="s">
        <v>467</v>
      </c>
      <c r="E18" s="57" t="s">
        <v>39</v>
      </c>
      <c r="F18" s="45"/>
      <c r="G18" s="45"/>
      <c r="H18" s="45"/>
      <c r="I18" s="45"/>
      <c r="J18" s="47"/>
      <c r="K18" s="10"/>
    </row>
    <row r="19" spans="1:11" ht="15.4" x14ac:dyDescent="0.45">
      <c r="A19" s="40">
        <f t="shared" si="1"/>
        <v>18</v>
      </c>
      <c r="B19" s="53" t="str">
        <f t="shared" si="0"/>
        <v>Leon Biaggi   U17BM   Exeter Harriers</v>
      </c>
      <c r="C19" s="61" t="s">
        <v>131</v>
      </c>
      <c r="D19" s="58" t="s">
        <v>468</v>
      </c>
      <c r="E19" s="57" t="s">
        <v>557</v>
      </c>
      <c r="F19" s="43"/>
      <c r="G19" s="43"/>
      <c r="H19" s="43"/>
      <c r="I19" s="43"/>
      <c r="J19" s="44"/>
      <c r="K19" s="44"/>
    </row>
    <row r="20" spans="1:11" ht="15.4" x14ac:dyDescent="0.45">
      <c r="A20" s="40">
        <f t="shared" si="1"/>
        <v>19</v>
      </c>
      <c r="B20" s="53" t="str">
        <f t="shared" si="0"/>
        <v>Lucy Bickerton    U13G   None</v>
      </c>
      <c r="C20" s="59" t="s">
        <v>132</v>
      </c>
      <c r="D20" s="58" t="s">
        <v>469</v>
      </c>
      <c r="E20" s="57" t="s">
        <v>39</v>
      </c>
      <c r="F20" s="43"/>
      <c r="G20" s="43"/>
      <c r="H20" s="43"/>
      <c r="I20" s="43"/>
      <c r="J20" s="44"/>
      <c r="K20" s="44"/>
    </row>
    <row r="21" spans="1:11" ht="15.4" x14ac:dyDescent="0.45">
      <c r="A21" s="40">
        <f t="shared" si="1"/>
        <v>20</v>
      </c>
      <c r="B21" s="53" t="str">
        <f t="shared" si="0"/>
        <v>Harry Bunkin    U11   none</v>
      </c>
      <c r="C21" s="61" t="s">
        <v>133</v>
      </c>
      <c r="D21" s="58" t="s">
        <v>470</v>
      </c>
      <c r="E21" s="57" t="s">
        <v>92</v>
      </c>
      <c r="F21" s="43"/>
      <c r="G21" s="43"/>
      <c r="H21" s="43"/>
      <c r="I21" s="43"/>
      <c r="J21" s="44"/>
      <c r="K21" s="44"/>
    </row>
    <row r="22" spans="1:11" ht="15.4" x14ac:dyDescent="0.45">
      <c r="A22" s="40">
        <f t="shared" si="1"/>
        <v>21</v>
      </c>
      <c r="B22" s="53" t="str">
        <f t="shared" si="0"/>
        <v xml:space="preserve">Abigail Birch    U17(F41)    Cornwall AC </v>
      </c>
      <c r="C22" s="61" t="s">
        <v>134</v>
      </c>
      <c r="D22" s="58" t="s">
        <v>471</v>
      </c>
      <c r="E22" s="57" t="s">
        <v>558</v>
      </c>
      <c r="F22" s="43"/>
      <c r="G22" s="43"/>
      <c r="H22" s="43"/>
      <c r="I22" s="43"/>
      <c r="J22" s="44"/>
      <c r="K22" s="44"/>
    </row>
    <row r="23" spans="1:11" ht="15.4" x14ac:dyDescent="0.45">
      <c r="A23" s="40">
        <f t="shared" si="1"/>
        <v>22</v>
      </c>
      <c r="B23" s="53" t="str">
        <f t="shared" si="0"/>
        <v xml:space="preserve">Sian Birch    U20W   Cornwall AC </v>
      </c>
      <c r="C23" s="61" t="s">
        <v>135</v>
      </c>
      <c r="D23" s="58" t="s">
        <v>471</v>
      </c>
      <c r="E23" s="57" t="s">
        <v>93</v>
      </c>
      <c r="F23" s="42"/>
      <c r="G23" s="42"/>
      <c r="H23" s="42"/>
      <c r="I23" s="42"/>
      <c r="J23" s="41"/>
      <c r="K23" s="41"/>
    </row>
    <row r="24" spans="1:11" ht="15.4" x14ac:dyDescent="0.45">
      <c r="A24" s="40">
        <f t="shared" si="1"/>
        <v>23</v>
      </c>
      <c r="B24" s="53" t="str">
        <f t="shared" si="0"/>
        <v>Michael Biss   SM   Wells</v>
      </c>
      <c r="C24" s="61" t="s">
        <v>136</v>
      </c>
      <c r="D24" s="61" t="s">
        <v>472</v>
      </c>
      <c r="E24" s="57" t="s">
        <v>50</v>
      </c>
      <c r="F24" s="43"/>
      <c r="G24" s="43"/>
      <c r="H24" s="43"/>
      <c r="I24" s="43"/>
      <c r="J24" s="44"/>
      <c r="K24" s="44"/>
    </row>
    <row r="25" spans="1:11" ht="15.4" x14ac:dyDescent="0.45">
      <c r="A25" s="40">
        <f t="shared" si="1"/>
        <v>24</v>
      </c>
      <c r="B25" s="53" t="str">
        <f t="shared" si="0"/>
        <v>Jenna Blundell   U20W   Team Bath</v>
      </c>
      <c r="C25" s="61" t="s">
        <v>137</v>
      </c>
      <c r="D25" s="58" t="s">
        <v>473</v>
      </c>
      <c r="E25" s="57" t="s">
        <v>93</v>
      </c>
      <c r="F25" s="42"/>
      <c r="G25" s="42"/>
      <c r="H25" s="42"/>
      <c r="I25" s="42"/>
      <c r="J25" s="41"/>
      <c r="K25" s="41"/>
    </row>
    <row r="26" spans="1:11" ht="15.4" x14ac:dyDescent="0.45">
      <c r="A26" s="40">
        <f t="shared" si="1"/>
        <v>25</v>
      </c>
      <c r="B26" s="53" t="str">
        <f t="shared" si="0"/>
        <v xml:space="preserve">Val Bovell   V70   Yeovil Olympiads AC </v>
      </c>
      <c r="C26" s="61" t="s">
        <v>138</v>
      </c>
      <c r="D26" s="58" t="s">
        <v>457</v>
      </c>
      <c r="E26" s="57" t="s">
        <v>559</v>
      </c>
      <c r="F26" s="42"/>
      <c r="G26" s="42"/>
      <c r="H26" s="42"/>
      <c r="I26" s="42"/>
      <c r="J26" s="41"/>
      <c r="K26" s="41"/>
    </row>
    <row r="27" spans="1:11" ht="15.4" x14ac:dyDescent="0.45">
      <c r="A27" s="40">
        <f t="shared" si="1"/>
        <v>26</v>
      </c>
      <c r="B27" s="53" t="str">
        <f t="shared" si="0"/>
        <v xml:space="preserve">Sam Brereton   U17M    Newquay and Parr AC </v>
      </c>
      <c r="C27" s="61" t="s">
        <v>139</v>
      </c>
      <c r="D27" s="60" t="s">
        <v>474</v>
      </c>
      <c r="E27" s="57" t="s">
        <v>98</v>
      </c>
      <c r="F27" s="43"/>
      <c r="G27" s="43"/>
      <c r="H27" s="43"/>
      <c r="I27" s="43"/>
      <c r="J27" s="44"/>
      <c r="K27" s="44"/>
    </row>
    <row r="28" spans="1:11" ht="15.4" x14ac:dyDescent="0.45">
      <c r="A28" s="40">
        <f t="shared" si="1"/>
        <v>27</v>
      </c>
      <c r="B28" s="53" t="str">
        <f t="shared" si="0"/>
        <v>James Bridge   SM   Yeovil Olympiads AC</v>
      </c>
      <c r="C28" s="61" t="s">
        <v>140</v>
      </c>
      <c r="D28" s="58" t="s">
        <v>461</v>
      </c>
      <c r="E28" s="57" t="s">
        <v>50</v>
      </c>
      <c r="F28" s="45"/>
      <c r="G28" s="45"/>
      <c r="H28" s="45"/>
      <c r="I28" s="45"/>
      <c r="J28" s="10"/>
      <c r="K28" s="10"/>
    </row>
    <row r="29" spans="1:11" ht="15.4" x14ac:dyDescent="0.45">
      <c r="A29" s="40">
        <f t="shared" si="1"/>
        <v>28</v>
      </c>
      <c r="B29" s="53" t="str">
        <f t="shared" si="0"/>
        <v xml:space="preserve">William Brodie    U17M    Poole Runners </v>
      </c>
      <c r="C29" s="61" t="s">
        <v>141</v>
      </c>
      <c r="D29" s="58" t="s">
        <v>475</v>
      </c>
      <c r="E29" s="57" t="s">
        <v>98</v>
      </c>
      <c r="F29" s="42"/>
      <c r="G29" s="42"/>
      <c r="H29" s="42"/>
      <c r="I29" s="42"/>
      <c r="J29" s="41"/>
      <c r="K29" s="41"/>
    </row>
    <row r="30" spans="1:11" ht="15.4" x14ac:dyDescent="0.45">
      <c r="A30" s="40">
        <f t="shared" si="1"/>
        <v>29</v>
      </c>
      <c r="B30" s="53" t="str">
        <f t="shared" si="0"/>
        <v>Ruby Brook   U15G   Stroud AC</v>
      </c>
      <c r="C30" s="61" t="s">
        <v>142</v>
      </c>
      <c r="D30" s="58" t="s">
        <v>476</v>
      </c>
      <c r="E30" s="57" t="s">
        <v>34</v>
      </c>
      <c r="F30" s="42"/>
      <c r="G30" s="42"/>
      <c r="H30" s="42"/>
      <c r="I30" s="42"/>
      <c r="J30" s="41"/>
      <c r="K30" s="41"/>
    </row>
    <row r="31" spans="1:11" ht="15.4" x14ac:dyDescent="0.45">
      <c r="A31" s="40">
        <f t="shared" si="1"/>
        <v>30</v>
      </c>
      <c r="B31" s="53" t="str">
        <f t="shared" si="0"/>
        <v>Daniel Brooks   U20M    Yate and District AC</v>
      </c>
      <c r="C31" s="61" t="s">
        <v>143</v>
      </c>
      <c r="D31" s="58" t="s">
        <v>477</v>
      </c>
      <c r="E31" s="57" t="s">
        <v>100</v>
      </c>
      <c r="F31" s="45"/>
      <c r="G31" s="45"/>
      <c r="H31" s="45"/>
      <c r="I31" s="45"/>
      <c r="J31" s="47"/>
      <c r="K31" s="10"/>
    </row>
    <row r="32" spans="1:11" ht="15.4" x14ac:dyDescent="0.45">
      <c r="A32" s="40">
        <f t="shared" si="1"/>
        <v>31</v>
      </c>
      <c r="B32" s="53" t="str">
        <f t="shared" si="0"/>
        <v xml:space="preserve">Adam Brooks    U23M   </v>
      </c>
      <c r="C32" s="61" t="s">
        <v>144</v>
      </c>
      <c r="D32" s="60"/>
      <c r="E32" s="57" t="s">
        <v>560</v>
      </c>
      <c r="F32" s="43"/>
      <c r="G32" s="43"/>
      <c r="H32" s="43"/>
      <c r="I32" s="43"/>
      <c r="J32" s="44"/>
      <c r="K32" s="44"/>
    </row>
    <row r="33" spans="1:11" ht="15.4" x14ac:dyDescent="0.45">
      <c r="A33" s="40">
        <f t="shared" si="1"/>
        <v>32</v>
      </c>
      <c r="B33" s="53" t="str">
        <f t="shared" si="0"/>
        <v>Stephanie Brooks    U17W   North Somerset AC</v>
      </c>
      <c r="C33" s="59" t="s">
        <v>145</v>
      </c>
      <c r="D33" s="58" t="s">
        <v>478</v>
      </c>
      <c r="E33" s="57" t="s">
        <v>94</v>
      </c>
      <c r="F33" s="42"/>
      <c r="G33" s="42"/>
      <c r="H33" s="42"/>
      <c r="I33" s="42"/>
      <c r="J33" s="41"/>
      <c r="K33" s="41"/>
    </row>
    <row r="34" spans="1:11" ht="15.4" x14ac:dyDescent="0.45">
      <c r="A34" s="40">
        <f t="shared" si="1"/>
        <v>33</v>
      </c>
      <c r="B34" s="53" t="str">
        <f t="shared" si="0"/>
        <v>Lydia Brown    U15G   Taunton</v>
      </c>
      <c r="C34" s="61" t="s">
        <v>146</v>
      </c>
      <c r="D34" s="58" t="s">
        <v>107</v>
      </c>
      <c r="E34" s="57" t="s">
        <v>34</v>
      </c>
      <c r="F34" s="42"/>
      <c r="G34" s="42"/>
      <c r="H34" s="42"/>
      <c r="I34" s="42"/>
      <c r="J34" s="41"/>
      <c r="K34" s="41"/>
    </row>
    <row r="35" spans="1:11" ht="15.4" x14ac:dyDescent="0.45">
      <c r="A35" s="40">
        <f t="shared" si="1"/>
        <v>34</v>
      </c>
      <c r="B35" s="53" t="str">
        <f t="shared" si="0"/>
        <v xml:space="preserve">Charlotte Brown   U17W   Taunton </v>
      </c>
      <c r="C35" s="61" t="s">
        <v>147</v>
      </c>
      <c r="D35" s="58" t="s">
        <v>479</v>
      </c>
      <c r="E35" s="57" t="s">
        <v>94</v>
      </c>
      <c r="F35" s="43"/>
      <c r="G35" s="43"/>
      <c r="H35" s="43"/>
      <c r="I35" s="43"/>
      <c r="J35" s="41"/>
      <c r="K35" s="41"/>
    </row>
    <row r="36" spans="1:11" ht="15.4" x14ac:dyDescent="0.45">
      <c r="A36" s="40">
        <f t="shared" si="1"/>
        <v>35</v>
      </c>
      <c r="B36" s="53" t="str">
        <f t="shared" si="0"/>
        <v>Gracie Bunting    U13G   Wimborne AC</v>
      </c>
      <c r="C36" s="61" t="s">
        <v>148</v>
      </c>
      <c r="D36" s="58" t="s">
        <v>467</v>
      </c>
      <c r="E36" s="57" t="s">
        <v>39</v>
      </c>
      <c r="F36" s="45"/>
      <c r="G36" s="45"/>
      <c r="H36" s="45"/>
      <c r="I36" s="45"/>
      <c r="J36" s="47"/>
      <c r="K36" s="10"/>
    </row>
    <row r="37" spans="1:11" ht="15.4" x14ac:dyDescent="0.45">
      <c r="A37" s="40">
        <f t="shared" si="1"/>
        <v>36</v>
      </c>
      <c r="B37" s="53" t="str">
        <f t="shared" si="0"/>
        <v>Harry Bunting   U13B   Wimborne AC</v>
      </c>
      <c r="C37" s="61" t="s">
        <v>149</v>
      </c>
      <c r="D37" s="58" t="s">
        <v>467</v>
      </c>
      <c r="E37" s="57" t="s">
        <v>37</v>
      </c>
      <c r="F37" s="43"/>
      <c r="G37" s="43"/>
      <c r="H37" s="43"/>
      <c r="I37" s="43"/>
      <c r="J37" s="44"/>
      <c r="K37" s="44"/>
    </row>
    <row r="38" spans="1:11" ht="15.4" x14ac:dyDescent="0.45">
      <c r="A38" s="40">
        <f t="shared" si="1"/>
        <v>37</v>
      </c>
      <c r="B38" s="53" t="str">
        <f t="shared" si="0"/>
        <v>Morgan Burke   U15   Wimborne AC</v>
      </c>
      <c r="C38" s="61" t="s">
        <v>150</v>
      </c>
      <c r="D38" s="58" t="s">
        <v>467</v>
      </c>
      <c r="E38" s="57" t="s">
        <v>561</v>
      </c>
      <c r="F38" s="42"/>
      <c r="G38" s="42"/>
      <c r="H38" s="42"/>
      <c r="I38" s="42"/>
      <c r="J38" s="41"/>
      <c r="K38" s="41"/>
    </row>
    <row r="39" spans="1:11" ht="15.4" x14ac:dyDescent="0.45">
      <c r="A39" s="40">
        <f t="shared" si="1"/>
        <v>38</v>
      </c>
      <c r="B39" s="53" t="str">
        <f t="shared" si="0"/>
        <v>Harrison Burke    U13   Wimborne AC</v>
      </c>
      <c r="C39" s="61" t="s">
        <v>151</v>
      </c>
      <c r="D39" s="58" t="s">
        <v>467</v>
      </c>
      <c r="E39" s="57" t="s">
        <v>77</v>
      </c>
      <c r="F39" s="42"/>
      <c r="G39" s="42"/>
      <c r="H39" s="42"/>
      <c r="I39" s="42"/>
      <c r="J39" s="41"/>
      <c r="K39" s="41"/>
    </row>
    <row r="40" spans="1:11" ht="15.4" x14ac:dyDescent="0.45">
      <c r="A40" s="40">
        <f t="shared" si="1"/>
        <v>39</v>
      </c>
      <c r="B40" s="53" t="str">
        <f t="shared" si="0"/>
        <v>Tilly Burney   U15G   Sherborne Girls Sch</v>
      </c>
      <c r="C40" s="61" t="s">
        <v>152</v>
      </c>
      <c r="D40" s="61" t="s">
        <v>480</v>
      </c>
      <c r="E40" s="57" t="s">
        <v>34</v>
      </c>
      <c r="F40" s="42"/>
      <c r="G40" s="42"/>
      <c r="H40" s="42"/>
      <c r="I40" s="42"/>
      <c r="J40" s="41"/>
      <c r="K40" s="41"/>
    </row>
    <row r="41" spans="1:11" ht="15.4" x14ac:dyDescent="0.45">
      <c r="A41" s="40">
        <f t="shared" si="1"/>
        <v>40</v>
      </c>
      <c r="B41" s="53" t="str">
        <f t="shared" si="0"/>
        <v xml:space="preserve">Georgina Burrows    U15G   Wells City Harriers </v>
      </c>
      <c r="C41" s="61" t="s">
        <v>153</v>
      </c>
      <c r="D41" s="58" t="s">
        <v>481</v>
      </c>
      <c r="E41" s="57" t="s">
        <v>34</v>
      </c>
      <c r="F41" s="42"/>
      <c r="G41" s="42"/>
      <c r="H41" s="42"/>
      <c r="I41" s="42"/>
      <c r="J41" s="41"/>
      <c r="K41" s="41"/>
    </row>
    <row r="42" spans="1:11" ht="15.4" x14ac:dyDescent="0.45">
      <c r="A42" s="40">
        <f t="shared" si="1"/>
        <v>41</v>
      </c>
      <c r="B42" s="53" t="str">
        <f t="shared" si="0"/>
        <v xml:space="preserve">Alex Burton    U17M    Team Bath </v>
      </c>
      <c r="C42" s="59" t="s">
        <v>154</v>
      </c>
      <c r="D42" s="59" t="s">
        <v>459</v>
      </c>
      <c r="E42" s="57" t="s">
        <v>98</v>
      </c>
      <c r="F42" s="42"/>
      <c r="G42" s="42"/>
      <c r="H42" s="42"/>
      <c r="I42" s="42"/>
      <c r="J42" s="41"/>
      <c r="K42" s="41"/>
    </row>
    <row r="43" spans="1:11" ht="15.4" x14ac:dyDescent="0.45">
      <c r="A43" s="40">
        <f t="shared" si="1"/>
        <v>42</v>
      </c>
      <c r="B43" s="53" t="str">
        <f t="shared" si="0"/>
        <v xml:space="preserve">Hattie Byrne    U13G   Yeovil Olympiads </v>
      </c>
      <c r="C43" s="59" t="s">
        <v>155</v>
      </c>
      <c r="D43" s="59" t="s">
        <v>458</v>
      </c>
      <c r="E43" s="57" t="s">
        <v>39</v>
      </c>
      <c r="F43" s="42"/>
      <c r="G43" s="42"/>
      <c r="H43" s="42"/>
      <c r="I43" s="42"/>
      <c r="J43" s="41"/>
      <c r="K43" s="41"/>
    </row>
    <row r="44" spans="1:11" ht="15.4" x14ac:dyDescent="0.45">
      <c r="A44" s="40">
        <f t="shared" si="1"/>
        <v>43</v>
      </c>
      <c r="B44" s="53" t="str">
        <f t="shared" si="0"/>
        <v>Gabriel Cameron   U15B   Taunton AC</v>
      </c>
      <c r="C44" s="59" t="s">
        <v>156</v>
      </c>
      <c r="D44" s="59" t="s">
        <v>111</v>
      </c>
      <c r="E44" s="57" t="s">
        <v>91</v>
      </c>
      <c r="F44" s="42"/>
      <c r="G44" s="42"/>
      <c r="H44" s="42"/>
      <c r="I44" s="42"/>
      <c r="J44" s="41"/>
      <c r="K44" s="41"/>
    </row>
    <row r="45" spans="1:11" ht="15.4" x14ac:dyDescent="0.45">
      <c r="A45" s="40">
        <f t="shared" si="1"/>
        <v>44</v>
      </c>
      <c r="B45" s="53" t="str">
        <f t="shared" si="0"/>
        <v>Phoebe Card    U17W   Team Bath AC</v>
      </c>
      <c r="C45" s="59" t="s">
        <v>157</v>
      </c>
      <c r="D45" s="59" t="s">
        <v>482</v>
      </c>
      <c r="E45" s="57" t="s">
        <v>94</v>
      </c>
      <c r="F45" s="43"/>
      <c r="G45" s="43"/>
      <c r="H45" s="43"/>
      <c r="I45" s="43"/>
      <c r="J45" s="44"/>
      <c r="K45" s="44"/>
    </row>
    <row r="46" spans="1:11" ht="15.4" x14ac:dyDescent="0.45">
      <c r="A46" s="40">
        <f t="shared" si="1"/>
        <v>45</v>
      </c>
      <c r="B46" s="53" t="str">
        <f t="shared" si="0"/>
        <v xml:space="preserve">Vivienne Card   U15G   Yeovil Olympiads AC </v>
      </c>
      <c r="C46" s="61" t="s">
        <v>158</v>
      </c>
      <c r="D46" s="58" t="s">
        <v>457</v>
      </c>
      <c r="E46" s="57" t="s">
        <v>34</v>
      </c>
      <c r="F46" s="43"/>
      <c r="G46" s="43"/>
      <c r="H46" s="43"/>
      <c r="I46" s="43"/>
      <c r="J46" s="44"/>
      <c r="K46" s="44"/>
    </row>
    <row r="47" spans="1:11" ht="15.4" x14ac:dyDescent="0.45">
      <c r="A47" s="40">
        <f t="shared" si="1"/>
        <v>46</v>
      </c>
      <c r="B47" s="53" t="str">
        <f t="shared" si="0"/>
        <v xml:space="preserve">Jay Carey   U11B   Yeovil Olympiads </v>
      </c>
      <c r="C47" s="61" t="s">
        <v>159</v>
      </c>
      <c r="D47" s="58" t="s">
        <v>458</v>
      </c>
      <c r="E47" s="57" t="s">
        <v>90</v>
      </c>
      <c r="F47" s="45"/>
      <c r="G47" s="45"/>
      <c r="H47" s="45"/>
      <c r="I47" s="45"/>
      <c r="J47" s="10"/>
      <c r="K47" s="10"/>
    </row>
    <row r="48" spans="1:11" ht="15.4" x14ac:dyDescent="0.45">
      <c r="A48" s="40">
        <f t="shared" si="1"/>
        <v>47</v>
      </c>
      <c r="B48" s="53" t="str">
        <f t="shared" si="0"/>
        <v xml:space="preserve">Robbie Carrick-Smith   F37   Yeovil Olympiads </v>
      </c>
      <c r="C48" s="59" t="s">
        <v>160</v>
      </c>
      <c r="D48" s="59" t="s">
        <v>458</v>
      </c>
      <c r="E48" s="57" t="s">
        <v>562</v>
      </c>
      <c r="F48" s="42"/>
      <c r="G48" s="42"/>
      <c r="H48" s="42"/>
      <c r="I48" s="42"/>
      <c r="J48" s="41"/>
      <c r="K48" s="41"/>
    </row>
    <row r="49" spans="1:11" ht="15.4" x14ac:dyDescent="0.45">
      <c r="A49" s="40">
        <f t="shared" si="1"/>
        <v>48</v>
      </c>
      <c r="B49" s="53" t="str">
        <f t="shared" si="0"/>
        <v xml:space="preserve">Joe Carter    U17M    Team Bath </v>
      </c>
      <c r="C49" s="76" t="s">
        <v>161</v>
      </c>
      <c r="D49" s="59" t="s">
        <v>459</v>
      </c>
      <c r="E49" s="57" t="s">
        <v>98</v>
      </c>
      <c r="F49" s="43"/>
      <c r="G49" s="43"/>
      <c r="H49" s="43"/>
      <c r="I49" s="43"/>
      <c r="J49" s="44"/>
      <c r="K49" s="44"/>
    </row>
    <row r="50" spans="1:11" ht="15.4" x14ac:dyDescent="0.45">
      <c r="A50" s="40">
        <f t="shared" si="1"/>
        <v>49</v>
      </c>
      <c r="B50" s="53" t="str">
        <f t="shared" si="0"/>
        <v xml:space="preserve">Oliver Castle   U15B   Yeovil Olympiads AC </v>
      </c>
      <c r="C50" s="61" t="s">
        <v>162</v>
      </c>
      <c r="D50" s="58" t="s">
        <v>457</v>
      </c>
      <c r="E50" s="57" t="s">
        <v>91</v>
      </c>
      <c r="F50" s="43"/>
      <c r="G50" s="43"/>
      <c r="H50" s="43"/>
      <c r="I50" s="43"/>
      <c r="J50" s="44"/>
      <c r="K50" s="44"/>
    </row>
    <row r="51" spans="1:11" ht="15.4" x14ac:dyDescent="0.45">
      <c r="A51" s="40">
        <f t="shared" si="1"/>
        <v>50</v>
      </c>
      <c r="B51" s="53" t="str">
        <f t="shared" si="0"/>
        <v xml:space="preserve">Lucy Chalmers    U17W   Slough Juniors </v>
      </c>
      <c r="C51" s="59" t="s">
        <v>163</v>
      </c>
      <c r="D51" s="59" t="s">
        <v>483</v>
      </c>
      <c r="E51" s="57" t="s">
        <v>94</v>
      </c>
      <c r="F51" s="42"/>
      <c r="G51" s="42"/>
      <c r="H51" s="42"/>
      <c r="I51" s="42"/>
      <c r="J51" s="41"/>
      <c r="K51" s="41"/>
    </row>
    <row r="52" spans="1:11" ht="15.4" x14ac:dyDescent="0.45">
      <c r="A52" s="40">
        <f t="shared" si="1"/>
        <v>51</v>
      </c>
      <c r="B52" s="53" t="str">
        <f t="shared" si="0"/>
        <v>Max Chater    U13B   Wimborne AC</v>
      </c>
      <c r="C52" s="59" t="s">
        <v>164</v>
      </c>
      <c r="D52" s="59" t="s">
        <v>467</v>
      </c>
      <c r="E52" s="57" t="s">
        <v>37</v>
      </c>
      <c r="F52" s="42"/>
      <c r="G52" s="42"/>
      <c r="H52" s="42"/>
      <c r="I52" s="42"/>
      <c r="J52" s="41"/>
      <c r="K52" s="41"/>
    </row>
    <row r="53" spans="1:11" ht="15.4" x14ac:dyDescent="0.45">
      <c r="A53" s="40">
        <f t="shared" si="1"/>
        <v>52</v>
      </c>
      <c r="B53" s="53" t="str">
        <f t="shared" si="0"/>
        <v>Emily Churchill    U15G   Exeter Harriers</v>
      </c>
      <c r="C53" s="61" t="s">
        <v>165</v>
      </c>
      <c r="D53" s="60" t="s">
        <v>468</v>
      </c>
      <c r="E53" s="57" t="s">
        <v>34</v>
      </c>
      <c r="F53" s="45"/>
      <c r="G53" s="45"/>
      <c r="H53" s="45"/>
      <c r="I53" s="45"/>
      <c r="J53" s="47"/>
      <c r="K53" s="10"/>
    </row>
    <row r="54" spans="1:11" ht="15.4" x14ac:dyDescent="0.45">
      <c r="A54" s="40">
        <f t="shared" si="1"/>
        <v>53</v>
      </c>
      <c r="B54" s="53" t="str">
        <f t="shared" si="0"/>
        <v>Samuel Clayton    U17B   Brecon AC</v>
      </c>
      <c r="C54" s="61" t="s">
        <v>166</v>
      </c>
      <c r="D54" s="58" t="s">
        <v>484</v>
      </c>
      <c r="E54" s="57" t="s">
        <v>96</v>
      </c>
      <c r="F54" s="42"/>
      <c r="G54" s="42"/>
      <c r="H54" s="42"/>
      <c r="I54" s="42"/>
      <c r="J54" s="41"/>
      <c r="K54" s="41"/>
    </row>
    <row r="55" spans="1:11" ht="15.4" x14ac:dyDescent="0.45">
      <c r="A55" s="40">
        <f t="shared" si="1"/>
        <v>54</v>
      </c>
      <c r="B55" s="53" t="str">
        <f t="shared" si="0"/>
        <v>Archie Coates    U15B   none</v>
      </c>
      <c r="C55" s="61" t="s">
        <v>167</v>
      </c>
      <c r="D55" s="60" t="s">
        <v>470</v>
      </c>
      <c r="E55" s="57" t="s">
        <v>91</v>
      </c>
      <c r="F55" s="42"/>
      <c r="G55" s="42"/>
      <c r="H55" s="42"/>
      <c r="I55" s="42"/>
      <c r="J55" s="41"/>
      <c r="K55" s="41"/>
    </row>
    <row r="56" spans="1:11" ht="15.4" x14ac:dyDescent="0.45">
      <c r="A56" s="40">
        <f t="shared" si="1"/>
        <v>55</v>
      </c>
      <c r="B56" s="53" t="str">
        <f t="shared" si="0"/>
        <v>Theo Cochrane   U17M   Salisbury ARC</v>
      </c>
      <c r="C56" s="61" t="s">
        <v>168</v>
      </c>
      <c r="D56" s="58" t="s">
        <v>485</v>
      </c>
      <c r="E56" s="57" t="s">
        <v>2</v>
      </c>
      <c r="F56" s="43"/>
      <c r="G56" s="43"/>
      <c r="H56" s="43"/>
      <c r="I56" s="43"/>
      <c r="J56" s="44"/>
      <c r="K56" s="44"/>
    </row>
    <row r="57" spans="1:11" ht="15.4" x14ac:dyDescent="0.45">
      <c r="A57" s="40">
        <f t="shared" si="1"/>
        <v>56</v>
      </c>
      <c r="B57" s="53" t="str">
        <f t="shared" si="0"/>
        <v>Martha Collings    U17W   Woking AC</v>
      </c>
      <c r="C57" s="61" t="s">
        <v>169</v>
      </c>
      <c r="D57" s="58" t="s">
        <v>486</v>
      </c>
      <c r="E57" s="57" t="s">
        <v>94</v>
      </c>
      <c r="F57" s="43"/>
      <c r="G57" s="43"/>
      <c r="H57" s="43"/>
      <c r="I57" s="43"/>
      <c r="J57" s="44"/>
      <c r="K57" s="44"/>
    </row>
    <row r="58" spans="1:11" ht="15.4" x14ac:dyDescent="0.45">
      <c r="A58" s="40">
        <f t="shared" si="1"/>
        <v>57</v>
      </c>
      <c r="B58" s="53" t="str">
        <f t="shared" si="0"/>
        <v>Kacey Collins   U13G    Taunton AC</v>
      </c>
      <c r="C58" s="59" t="s">
        <v>170</v>
      </c>
      <c r="D58" s="58" t="s">
        <v>111</v>
      </c>
      <c r="E58" s="57" t="s">
        <v>563</v>
      </c>
      <c r="F58" s="43"/>
      <c r="G58" s="43"/>
      <c r="H58" s="43"/>
      <c r="I58" s="43"/>
      <c r="J58" s="44"/>
      <c r="K58" s="44"/>
    </row>
    <row r="59" spans="1:11" ht="15.4" x14ac:dyDescent="0.45">
      <c r="A59" s="40">
        <f t="shared" si="1"/>
        <v>58</v>
      </c>
      <c r="B59" s="53" t="str">
        <f t="shared" si="0"/>
        <v xml:space="preserve">Stephanie Collis   F20/SW   Yeovil Olympiads AC </v>
      </c>
      <c r="C59" s="61" t="s">
        <v>171</v>
      </c>
      <c r="D59" s="58" t="s">
        <v>457</v>
      </c>
      <c r="E59" s="57" t="s">
        <v>564</v>
      </c>
      <c r="F59" s="43"/>
      <c r="G59" s="43"/>
      <c r="H59" s="43"/>
      <c r="I59" s="43"/>
      <c r="J59" s="44"/>
      <c r="K59" s="44"/>
    </row>
    <row r="60" spans="1:11" ht="15.4" x14ac:dyDescent="0.45">
      <c r="A60" s="40">
        <f t="shared" si="1"/>
        <v>59</v>
      </c>
      <c r="B60" s="53" t="str">
        <f t="shared" si="0"/>
        <v xml:space="preserve">Melissa Cooke   SW   Bristol and West </v>
      </c>
      <c r="C60" s="61" t="s">
        <v>172</v>
      </c>
      <c r="D60" s="58" t="s">
        <v>466</v>
      </c>
      <c r="E60" s="57" t="s">
        <v>61</v>
      </c>
      <c r="F60" s="42"/>
      <c r="G60" s="42"/>
      <c r="H60" s="42"/>
      <c r="I60" s="42"/>
      <c r="J60" s="41"/>
      <c r="K60" s="41"/>
    </row>
    <row r="61" spans="1:11" ht="15.4" x14ac:dyDescent="0.45">
      <c r="A61" s="40">
        <f t="shared" si="1"/>
        <v>60</v>
      </c>
      <c r="B61" s="53" t="str">
        <f t="shared" si="0"/>
        <v>Lauren Cooper    SW   Parc Bryn Bach</v>
      </c>
      <c r="C61" s="59" t="s">
        <v>173</v>
      </c>
      <c r="D61" s="58" t="s">
        <v>487</v>
      </c>
      <c r="E61" s="57" t="s">
        <v>61</v>
      </c>
      <c r="F61" s="45"/>
      <c r="G61" s="45"/>
      <c r="H61" s="45"/>
      <c r="I61" s="45"/>
      <c r="J61" s="10"/>
      <c r="K61" s="10"/>
    </row>
    <row r="62" spans="1:11" ht="15.4" x14ac:dyDescent="0.45">
      <c r="A62" s="40">
        <f t="shared" si="1"/>
        <v>61</v>
      </c>
      <c r="B62" s="53" t="str">
        <f t="shared" si="0"/>
        <v>Connor Corbin   U15B   Poole AC</v>
      </c>
      <c r="C62" s="59" t="s">
        <v>174</v>
      </c>
      <c r="D62" s="59" t="s">
        <v>488</v>
      </c>
      <c r="E62" s="57" t="s">
        <v>91</v>
      </c>
      <c r="F62" s="45"/>
      <c r="G62" s="45"/>
      <c r="H62" s="12"/>
      <c r="I62" s="45"/>
      <c r="J62" s="47"/>
      <c r="K62" s="10"/>
    </row>
    <row r="63" spans="1:11" ht="15.4" x14ac:dyDescent="0.45">
      <c r="A63" s="40">
        <f t="shared" si="1"/>
        <v>62</v>
      </c>
      <c r="B63" s="53" t="str">
        <f t="shared" si="0"/>
        <v>Grace Cottrell   SW   Bristol &amp; West</v>
      </c>
      <c r="C63" s="61" t="s">
        <v>175</v>
      </c>
      <c r="D63" s="61" t="s">
        <v>489</v>
      </c>
      <c r="E63" s="57" t="s">
        <v>61</v>
      </c>
      <c r="F63" s="43"/>
      <c r="G63" s="43"/>
      <c r="H63" s="43"/>
      <c r="I63" s="43"/>
      <c r="J63" s="44"/>
      <c r="K63" s="44"/>
    </row>
    <row r="64" spans="1:11" ht="15.4" x14ac:dyDescent="0.45">
      <c r="A64" s="40">
        <f t="shared" si="1"/>
        <v>63</v>
      </c>
      <c r="B64" s="53" t="str">
        <f t="shared" si="0"/>
        <v>Iris Courtney    U15   Wimborne AC</v>
      </c>
      <c r="C64" s="59" t="s">
        <v>176</v>
      </c>
      <c r="D64" s="59" t="s">
        <v>467</v>
      </c>
      <c r="E64" s="57" t="s">
        <v>561</v>
      </c>
      <c r="F64" s="42"/>
      <c r="G64" s="42"/>
      <c r="H64" s="42"/>
      <c r="I64" s="42"/>
      <c r="J64" s="41"/>
      <c r="K64" s="41"/>
    </row>
    <row r="65" spans="1:11" ht="15.4" x14ac:dyDescent="0.45">
      <c r="A65" s="40">
        <f t="shared" si="1"/>
        <v>64</v>
      </c>
      <c r="B65" s="53" t="str">
        <f t="shared" si="0"/>
        <v>Isabella Cox   U15G    Wimborne AC</v>
      </c>
      <c r="C65" s="61" t="s">
        <v>177</v>
      </c>
      <c r="D65" s="58" t="s">
        <v>467</v>
      </c>
      <c r="E65" s="57" t="s">
        <v>104</v>
      </c>
      <c r="F65" s="43"/>
      <c r="G65" s="43"/>
      <c r="H65" s="43"/>
      <c r="I65" s="43"/>
      <c r="J65" s="44"/>
      <c r="K65" s="44"/>
    </row>
    <row r="66" spans="1:11" ht="15.4" x14ac:dyDescent="0.45">
      <c r="A66" s="40">
        <f t="shared" si="1"/>
        <v>65</v>
      </c>
      <c r="B66" s="53" t="str">
        <f t="shared" ref="B66:B129" si="2">C66&amp;"   "&amp;E66 &amp;"   "&amp;D66</f>
        <v>Lucy Crossman   U17W   Taunton AC</v>
      </c>
      <c r="C66" s="61" t="s">
        <v>178</v>
      </c>
      <c r="D66" s="58" t="s">
        <v>111</v>
      </c>
      <c r="E66" s="57" t="s">
        <v>94</v>
      </c>
      <c r="F66" s="42"/>
      <c r="G66" s="42"/>
      <c r="H66" s="42"/>
      <c r="I66" s="42"/>
      <c r="J66" s="41"/>
      <c r="K66" s="41"/>
    </row>
    <row r="67" spans="1:11" ht="15.4" x14ac:dyDescent="0.45">
      <c r="A67" s="40">
        <f t="shared" si="1"/>
        <v>66</v>
      </c>
      <c r="B67" s="53" t="str">
        <f t="shared" si="2"/>
        <v xml:space="preserve">Thomas Darton    U13B   South Glouc AC </v>
      </c>
      <c r="C67" s="61" t="s">
        <v>179</v>
      </c>
      <c r="D67" s="58" t="s">
        <v>490</v>
      </c>
      <c r="E67" s="57" t="s">
        <v>37</v>
      </c>
      <c r="F67" s="48"/>
      <c r="G67" s="48"/>
      <c r="H67" s="48"/>
      <c r="I67" s="12"/>
      <c r="J67" s="10"/>
      <c r="K67" s="10"/>
    </row>
    <row r="68" spans="1:11" ht="15.4" x14ac:dyDescent="0.45">
      <c r="A68" s="40">
        <f t="shared" ref="A68:A131" si="3">A67+1</f>
        <v>67</v>
      </c>
      <c r="B68" s="53" t="str">
        <f t="shared" si="2"/>
        <v xml:space="preserve">Maddy David   U15G   Yeovil Olympiads AC </v>
      </c>
      <c r="C68" s="61" t="s">
        <v>180</v>
      </c>
      <c r="D68" s="58" t="s">
        <v>457</v>
      </c>
      <c r="E68" s="57" t="s">
        <v>34</v>
      </c>
      <c r="F68" s="42"/>
      <c r="G68" s="42"/>
      <c r="H68" s="42"/>
      <c r="I68" s="42"/>
      <c r="J68" s="41"/>
      <c r="K68" s="41"/>
    </row>
    <row r="69" spans="1:11" ht="15.4" x14ac:dyDescent="0.45">
      <c r="A69" s="40">
        <f t="shared" si="3"/>
        <v>68</v>
      </c>
      <c r="B69" s="53" t="str">
        <f t="shared" si="2"/>
        <v xml:space="preserve">Abi Davies    Sw   Team Bath </v>
      </c>
      <c r="C69" s="61" t="s">
        <v>181</v>
      </c>
      <c r="D69" s="60" t="s">
        <v>459</v>
      </c>
      <c r="E69" s="57" t="s">
        <v>565</v>
      </c>
      <c r="F69" s="42"/>
      <c r="G69" s="42"/>
      <c r="H69" s="42"/>
      <c r="I69" s="42"/>
      <c r="J69" s="42"/>
      <c r="K69" s="41"/>
    </row>
    <row r="70" spans="1:11" ht="15.4" x14ac:dyDescent="0.45">
      <c r="A70" s="40">
        <f t="shared" si="3"/>
        <v>69</v>
      </c>
      <c r="B70" s="53" t="str">
        <f t="shared" si="2"/>
        <v xml:space="preserve">Daisy Davies   U13G   Yeovil Olympiads AC </v>
      </c>
      <c r="C70" s="61" t="s">
        <v>182</v>
      </c>
      <c r="D70" s="58" t="s">
        <v>457</v>
      </c>
      <c r="E70" s="57" t="s">
        <v>39</v>
      </c>
      <c r="F70" s="42"/>
      <c r="G70" s="42"/>
      <c r="H70" s="42"/>
      <c r="I70" s="42"/>
      <c r="J70" s="41"/>
      <c r="K70" s="41"/>
    </row>
    <row r="71" spans="1:11" ht="15.4" x14ac:dyDescent="0.45">
      <c r="A71" s="40">
        <f t="shared" si="3"/>
        <v>70</v>
      </c>
      <c r="B71" s="53" t="str">
        <f t="shared" si="2"/>
        <v>Henry Dawes    U13B   Newport AC</v>
      </c>
      <c r="C71" s="61" t="s">
        <v>183</v>
      </c>
      <c r="D71" s="58" t="s">
        <v>491</v>
      </c>
      <c r="E71" s="57" t="s">
        <v>37</v>
      </c>
      <c r="F71" s="42"/>
      <c r="G71" s="42"/>
      <c r="H71" s="42"/>
      <c r="I71" s="42"/>
      <c r="J71" s="41"/>
      <c r="K71" s="41"/>
    </row>
    <row r="72" spans="1:11" ht="15.4" x14ac:dyDescent="0.45">
      <c r="A72" s="40">
        <f t="shared" si="3"/>
        <v>71</v>
      </c>
      <c r="B72" s="53" t="str">
        <f t="shared" si="2"/>
        <v xml:space="preserve">Naiomi Dawson    U15G   Yate and District AC </v>
      </c>
      <c r="C72" s="61" t="s">
        <v>184</v>
      </c>
      <c r="D72" s="58" t="s">
        <v>492</v>
      </c>
      <c r="E72" s="57" t="s">
        <v>34</v>
      </c>
      <c r="F72" s="43"/>
      <c r="G72" s="43"/>
      <c r="H72" s="43"/>
      <c r="I72" s="43"/>
      <c r="J72" s="44"/>
      <c r="K72" s="44"/>
    </row>
    <row r="73" spans="1:11" ht="15.4" x14ac:dyDescent="0.45">
      <c r="A73" s="40">
        <f t="shared" si="3"/>
        <v>72</v>
      </c>
      <c r="B73" s="53" t="str">
        <f t="shared" si="2"/>
        <v xml:space="preserve">David Dawson    U17M    Taunton </v>
      </c>
      <c r="C73" s="61" t="s">
        <v>185</v>
      </c>
      <c r="D73" s="58" t="s">
        <v>479</v>
      </c>
      <c r="E73" s="57" t="s">
        <v>98</v>
      </c>
      <c r="F73" s="42"/>
      <c r="G73" s="42"/>
      <c r="H73" s="42"/>
      <c r="I73" s="42"/>
      <c r="J73" s="41"/>
      <c r="K73" s="41"/>
    </row>
    <row r="74" spans="1:11" ht="15.4" x14ac:dyDescent="0.45">
      <c r="A74" s="40">
        <f t="shared" si="3"/>
        <v>73</v>
      </c>
      <c r="B74" s="53" t="str">
        <f t="shared" si="2"/>
        <v>Jamie Day    U17M    Charnwood AC</v>
      </c>
      <c r="C74" s="61" t="s">
        <v>186</v>
      </c>
      <c r="D74" s="58" t="s">
        <v>493</v>
      </c>
      <c r="E74" s="57" t="s">
        <v>98</v>
      </c>
      <c r="F74" s="42"/>
      <c r="G74" s="42"/>
      <c r="H74" s="42"/>
      <c r="I74" s="42"/>
      <c r="J74" s="41"/>
      <c r="K74" s="41"/>
    </row>
    <row r="75" spans="1:11" ht="15.4" x14ac:dyDescent="0.45">
      <c r="A75" s="40">
        <f t="shared" si="3"/>
        <v>74</v>
      </c>
      <c r="B75" s="53" t="str">
        <f t="shared" si="2"/>
        <v xml:space="preserve">Emma Denham    (U20)F37   Yeovil Olympiads </v>
      </c>
      <c r="C75" s="59" t="s">
        <v>187</v>
      </c>
      <c r="D75" s="59" t="s">
        <v>458</v>
      </c>
      <c r="E75" s="57" t="s">
        <v>566</v>
      </c>
      <c r="F75" s="42"/>
      <c r="G75" s="42"/>
      <c r="H75" s="42"/>
      <c r="I75" s="42"/>
      <c r="J75" s="41"/>
      <c r="K75" s="41"/>
    </row>
    <row r="76" spans="1:11" ht="15.4" x14ac:dyDescent="0.45">
      <c r="A76" s="40">
        <f t="shared" si="3"/>
        <v>75</v>
      </c>
      <c r="B76" s="53" t="str">
        <f t="shared" si="2"/>
        <v xml:space="preserve">Jacob Dibble    U17B   Mendip AC </v>
      </c>
      <c r="C76" s="59" t="s">
        <v>188</v>
      </c>
      <c r="D76" s="59" t="s">
        <v>494</v>
      </c>
      <c r="E76" s="57" t="s">
        <v>96</v>
      </c>
      <c r="F76" s="42"/>
      <c r="G76" s="42"/>
      <c r="H76" s="42"/>
      <c r="I76" s="42"/>
      <c r="J76" s="41"/>
      <c r="K76" s="41"/>
    </row>
    <row r="77" spans="1:11" ht="15.4" x14ac:dyDescent="0.45">
      <c r="A77" s="40">
        <f t="shared" si="3"/>
        <v>76</v>
      </c>
      <c r="B77" s="53" t="str">
        <f t="shared" si="2"/>
        <v xml:space="preserve">Libby Dickens    U15G   Bristol and West </v>
      </c>
      <c r="C77" s="61" t="s">
        <v>189</v>
      </c>
      <c r="D77" s="60" t="s">
        <v>466</v>
      </c>
      <c r="E77" s="57" t="s">
        <v>34</v>
      </c>
      <c r="F77" s="42"/>
      <c r="G77" s="42"/>
      <c r="H77" s="42"/>
      <c r="I77" s="42"/>
      <c r="J77" s="41"/>
      <c r="K77" s="41"/>
    </row>
    <row r="78" spans="1:11" ht="15.4" x14ac:dyDescent="0.45">
      <c r="A78" s="40">
        <f t="shared" si="3"/>
        <v>77</v>
      </c>
      <c r="B78" s="53" t="str">
        <f t="shared" si="2"/>
        <v>Tom Dollery    U20M    Taunton AC</v>
      </c>
      <c r="C78" s="61" t="s">
        <v>190</v>
      </c>
      <c r="D78" s="58" t="s">
        <v>111</v>
      </c>
      <c r="E78" s="57" t="s">
        <v>100</v>
      </c>
      <c r="F78" s="43"/>
      <c r="G78" s="43"/>
      <c r="H78" s="43"/>
      <c r="I78" s="43"/>
      <c r="J78" s="44"/>
      <c r="K78" s="44"/>
    </row>
    <row r="79" spans="1:11" ht="15.4" x14ac:dyDescent="0.45">
      <c r="A79" s="40">
        <f t="shared" si="3"/>
        <v>78</v>
      </c>
      <c r="B79" s="53" t="str">
        <f t="shared" si="2"/>
        <v xml:space="preserve">Trevor Downward   V60   Taunton AC </v>
      </c>
      <c r="C79" s="61" t="s">
        <v>191</v>
      </c>
      <c r="D79" s="58" t="s">
        <v>495</v>
      </c>
      <c r="E79" s="57" t="s">
        <v>567</v>
      </c>
      <c r="F79" s="42"/>
      <c r="G79" s="42"/>
      <c r="H79" s="42"/>
      <c r="I79" s="42"/>
      <c r="J79" s="41"/>
      <c r="K79" s="41"/>
    </row>
    <row r="80" spans="1:11" ht="15.4" x14ac:dyDescent="0.45">
      <c r="A80" s="40">
        <f t="shared" si="3"/>
        <v>79</v>
      </c>
      <c r="B80" s="53" t="str">
        <f t="shared" si="2"/>
        <v>Archie Dowson   U15B   Taunton AC</v>
      </c>
      <c r="C80" s="61" t="s">
        <v>192</v>
      </c>
      <c r="D80" s="58" t="s">
        <v>111</v>
      </c>
      <c r="E80" s="57" t="s">
        <v>91</v>
      </c>
      <c r="F80" s="42"/>
      <c r="G80" s="42"/>
      <c r="H80" s="42"/>
      <c r="I80" s="42"/>
      <c r="J80" s="41"/>
      <c r="K80" s="41"/>
    </row>
    <row r="81" spans="1:11" ht="15.4" x14ac:dyDescent="0.45">
      <c r="A81" s="40">
        <f t="shared" si="3"/>
        <v>80</v>
      </c>
      <c r="B81" s="53" t="str">
        <f t="shared" si="2"/>
        <v>Sam Dowson    U20M    Taunton AC</v>
      </c>
      <c r="C81" s="61" t="s">
        <v>193</v>
      </c>
      <c r="D81" s="58" t="s">
        <v>111</v>
      </c>
      <c r="E81" s="57" t="s">
        <v>100</v>
      </c>
      <c r="F81" s="42"/>
      <c r="G81" s="42"/>
      <c r="H81" s="42"/>
      <c r="I81" s="42"/>
      <c r="J81" s="41"/>
      <c r="K81" s="41"/>
    </row>
    <row r="82" spans="1:11" ht="15.4" x14ac:dyDescent="0.45">
      <c r="A82" s="40">
        <f t="shared" si="3"/>
        <v>81</v>
      </c>
      <c r="B82" s="53" t="str">
        <f t="shared" si="2"/>
        <v>Oliver D'Rozario    U17M    Taunton AC</v>
      </c>
      <c r="C82" s="59" t="s">
        <v>194</v>
      </c>
      <c r="D82" s="59" t="s">
        <v>111</v>
      </c>
      <c r="E82" s="57" t="s">
        <v>98</v>
      </c>
      <c r="F82" s="42"/>
      <c r="G82" s="42"/>
      <c r="H82" s="42"/>
      <c r="I82" s="42"/>
      <c r="J82" s="41"/>
      <c r="K82" s="41"/>
    </row>
    <row r="83" spans="1:11" ht="15.4" x14ac:dyDescent="0.45">
      <c r="A83" s="40">
        <f t="shared" si="3"/>
        <v>82</v>
      </c>
      <c r="B83" s="53" t="str">
        <f t="shared" si="2"/>
        <v xml:space="preserve">Lucy Durham    U20W   Yate and District AC </v>
      </c>
      <c r="C83" s="59" t="s">
        <v>195</v>
      </c>
      <c r="D83" s="59" t="s">
        <v>492</v>
      </c>
      <c r="E83" s="57" t="s">
        <v>93</v>
      </c>
      <c r="F83" s="42"/>
      <c r="G83" s="42"/>
      <c r="H83" s="42"/>
      <c r="I83" s="42"/>
      <c r="J83" s="41"/>
      <c r="K83" s="41"/>
    </row>
    <row r="84" spans="1:11" ht="15.4" x14ac:dyDescent="0.45">
      <c r="A84" s="40">
        <f t="shared" si="3"/>
        <v>83</v>
      </c>
      <c r="B84" s="53" t="str">
        <f t="shared" si="2"/>
        <v>Orla East   U15G   Unatt.</v>
      </c>
      <c r="C84" s="61" t="s">
        <v>196</v>
      </c>
      <c r="D84" s="61" t="s">
        <v>496</v>
      </c>
      <c r="E84" s="57" t="s">
        <v>34</v>
      </c>
      <c r="F84" s="42"/>
      <c r="G84" s="42"/>
      <c r="H84" s="42"/>
      <c r="I84" s="42"/>
      <c r="J84" s="41"/>
      <c r="K84" s="41"/>
    </row>
    <row r="85" spans="1:11" ht="15.4" x14ac:dyDescent="0.45">
      <c r="A85" s="40">
        <f t="shared" si="3"/>
        <v>84</v>
      </c>
      <c r="B85" s="53" t="str">
        <f t="shared" si="2"/>
        <v xml:space="preserve">Andy Faulkner   SM   Yeovil Olympiads </v>
      </c>
      <c r="C85" s="77" t="s">
        <v>197</v>
      </c>
      <c r="D85" s="62" t="s">
        <v>458</v>
      </c>
      <c r="E85" s="67" t="s">
        <v>50</v>
      </c>
      <c r="F85" s="42"/>
      <c r="G85" s="42"/>
      <c r="H85" s="42"/>
      <c r="I85" s="42"/>
      <c r="J85" s="41"/>
      <c r="K85" s="41"/>
    </row>
    <row r="86" spans="1:11" ht="15.4" x14ac:dyDescent="0.45">
      <c r="A86" s="40">
        <f t="shared" si="3"/>
        <v>85</v>
      </c>
      <c r="B86" s="53" t="str">
        <f t="shared" si="2"/>
        <v>Grace Fielder    U15G   Taunton AC</v>
      </c>
      <c r="C86" s="59" t="s">
        <v>198</v>
      </c>
      <c r="D86" s="59" t="s">
        <v>111</v>
      </c>
      <c r="E86" s="57" t="s">
        <v>34</v>
      </c>
      <c r="F86" s="42"/>
      <c r="G86" s="42"/>
      <c r="H86" s="42"/>
      <c r="I86" s="42"/>
      <c r="J86" s="41"/>
      <c r="K86" s="41"/>
    </row>
    <row r="87" spans="1:11" ht="15.4" x14ac:dyDescent="0.45">
      <c r="A87" s="40">
        <f t="shared" si="3"/>
        <v>86</v>
      </c>
      <c r="B87" s="53" t="str">
        <f t="shared" si="2"/>
        <v>George Fielder    U11B   Taunton AC</v>
      </c>
      <c r="C87" s="59" t="s">
        <v>199</v>
      </c>
      <c r="D87" s="59" t="s">
        <v>111</v>
      </c>
      <c r="E87" s="57" t="s">
        <v>90</v>
      </c>
      <c r="F87" s="42"/>
      <c r="G87" s="42"/>
      <c r="H87" s="42"/>
      <c r="I87" s="42"/>
      <c r="J87" s="10"/>
      <c r="K87" s="41"/>
    </row>
    <row r="88" spans="1:11" ht="15.4" x14ac:dyDescent="0.45">
      <c r="A88" s="40">
        <f t="shared" si="3"/>
        <v>87</v>
      </c>
      <c r="B88" s="53" t="str">
        <f t="shared" si="2"/>
        <v xml:space="preserve"> Finn   U11   </v>
      </c>
      <c r="C88" s="78" t="s">
        <v>200</v>
      </c>
      <c r="D88" s="60"/>
      <c r="E88" s="57" t="s">
        <v>92</v>
      </c>
      <c r="F88" s="43"/>
      <c r="G88" s="43"/>
      <c r="H88" s="43"/>
      <c r="I88" s="43"/>
      <c r="J88" s="44"/>
      <c r="K88" s="44"/>
    </row>
    <row r="89" spans="1:11" ht="15.4" x14ac:dyDescent="0.45">
      <c r="A89" s="40">
        <f t="shared" si="3"/>
        <v>88</v>
      </c>
      <c r="B89" s="53" t="str">
        <f t="shared" si="2"/>
        <v xml:space="preserve">Leyton Finn    Quad   Wells City Harriers </v>
      </c>
      <c r="C89" s="63" t="s">
        <v>201</v>
      </c>
      <c r="D89" s="63" t="s">
        <v>481</v>
      </c>
      <c r="E89" s="57" t="s">
        <v>568</v>
      </c>
      <c r="F89" s="42"/>
      <c r="G89" s="42"/>
      <c r="H89" s="42"/>
      <c r="I89" s="42"/>
      <c r="J89" s="41"/>
      <c r="K89" s="41"/>
    </row>
    <row r="90" spans="1:11" ht="15.4" x14ac:dyDescent="0.45">
      <c r="A90" s="40">
        <f t="shared" si="3"/>
        <v>89</v>
      </c>
      <c r="B90" s="53" t="str">
        <f t="shared" si="2"/>
        <v>Abigail Fisher    U15G   Exeter Harriers</v>
      </c>
      <c r="C90" s="61" t="s">
        <v>202</v>
      </c>
      <c r="D90" s="58" t="s">
        <v>468</v>
      </c>
      <c r="E90" s="57" t="s">
        <v>34</v>
      </c>
      <c r="F90" s="42"/>
      <c r="G90" s="42"/>
      <c r="H90" s="42"/>
      <c r="I90" s="42"/>
      <c r="J90" s="41"/>
      <c r="K90" s="41"/>
    </row>
    <row r="91" spans="1:11" ht="15.4" x14ac:dyDescent="0.45">
      <c r="A91" s="40">
        <f t="shared" si="3"/>
        <v>90</v>
      </c>
      <c r="B91" s="53" t="str">
        <f t="shared" si="2"/>
        <v>Jessica Fisher    U17W   Taunton AC</v>
      </c>
      <c r="C91" s="79" t="s">
        <v>203</v>
      </c>
      <c r="D91" s="64" t="s">
        <v>111</v>
      </c>
      <c r="E91" s="68" t="s">
        <v>94</v>
      </c>
      <c r="F91" s="42"/>
      <c r="G91" s="42"/>
      <c r="H91" s="42"/>
      <c r="I91" s="42"/>
      <c r="J91" s="41"/>
      <c r="K91" s="41"/>
    </row>
    <row r="92" spans="1:11" ht="15.4" x14ac:dyDescent="0.45">
      <c r="A92" s="40">
        <f t="shared" si="3"/>
        <v>91</v>
      </c>
      <c r="B92" s="53" t="str">
        <f t="shared" si="2"/>
        <v>Daniel Fisher    U15B   Taunton AC</v>
      </c>
      <c r="C92" s="80" t="s">
        <v>204</v>
      </c>
      <c r="D92" s="65" t="s">
        <v>111</v>
      </c>
      <c r="E92" s="69" t="s">
        <v>91</v>
      </c>
      <c r="F92" s="42"/>
      <c r="G92" s="42"/>
      <c r="H92" s="42"/>
      <c r="I92" s="42"/>
      <c r="J92" s="41"/>
      <c r="K92" s="41"/>
    </row>
    <row r="93" spans="1:11" ht="15.4" x14ac:dyDescent="0.45">
      <c r="A93" s="40">
        <f t="shared" si="3"/>
        <v>92</v>
      </c>
      <c r="B93" s="53" t="str">
        <f t="shared" si="2"/>
        <v xml:space="preserve">Madison Foxcroft   U17W   WESH </v>
      </c>
      <c r="C93" s="61" t="s">
        <v>205</v>
      </c>
      <c r="D93" s="58" t="s">
        <v>497</v>
      </c>
      <c r="E93" s="57" t="s">
        <v>94</v>
      </c>
      <c r="F93" s="42"/>
      <c r="G93" s="42"/>
      <c r="H93" s="42"/>
      <c r="I93" s="42"/>
      <c r="J93" s="41"/>
      <c r="K93" s="41"/>
    </row>
    <row r="94" spans="1:11" ht="15.4" x14ac:dyDescent="0.45">
      <c r="A94" s="40">
        <f t="shared" si="3"/>
        <v>93</v>
      </c>
      <c r="B94" s="53" t="str">
        <f t="shared" si="2"/>
        <v xml:space="preserve">Eleni Francis    U15G    Team Bath AC </v>
      </c>
      <c r="C94" s="61" t="s">
        <v>206</v>
      </c>
      <c r="D94" s="58" t="s">
        <v>498</v>
      </c>
      <c r="E94" s="57" t="s">
        <v>104</v>
      </c>
      <c r="F94" s="42"/>
      <c r="G94" s="42"/>
      <c r="H94" s="42"/>
      <c r="I94" s="42"/>
      <c r="J94" s="41"/>
      <c r="K94" s="41"/>
    </row>
    <row r="95" spans="1:11" ht="15.4" x14ac:dyDescent="0.45">
      <c r="A95" s="40">
        <f t="shared" si="3"/>
        <v>94</v>
      </c>
      <c r="B95" s="53" t="str">
        <f t="shared" si="2"/>
        <v>Joshua Fricker   U13B   Wimborne AC</v>
      </c>
      <c r="C95" s="61" t="s">
        <v>207</v>
      </c>
      <c r="D95" s="58" t="s">
        <v>467</v>
      </c>
      <c r="E95" s="57" t="s">
        <v>37</v>
      </c>
      <c r="F95" s="42"/>
      <c r="G95" s="42"/>
      <c r="H95" s="42"/>
      <c r="I95" s="42"/>
      <c r="J95" s="41"/>
      <c r="K95" s="41"/>
    </row>
    <row r="96" spans="1:11" ht="15.4" x14ac:dyDescent="0.45">
      <c r="A96" s="40">
        <f t="shared" si="3"/>
        <v>95</v>
      </c>
      <c r="B96" s="53" t="str">
        <f t="shared" si="2"/>
        <v>Zachary Fricker    U11   Wimborne AC</v>
      </c>
      <c r="C96" s="61" t="s">
        <v>208</v>
      </c>
      <c r="D96" s="58" t="s">
        <v>467</v>
      </c>
      <c r="E96" s="57" t="s">
        <v>92</v>
      </c>
      <c r="F96" s="42"/>
      <c r="G96" s="42"/>
      <c r="H96" s="42"/>
      <c r="I96" s="42"/>
      <c r="J96" s="41"/>
      <c r="K96" s="41"/>
    </row>
    <row r="97" spans="1:11" ht="15.4" x14ac:dyDescent="0.45">
      <c r="A97" s="40">
        <f t="shared" si="3"/>
        <v>96</v>
      </c>
      <c r="B97" s="53" t="str">
        <f t="shared" si="2"/>
        <v xml:space="preserve">Ben Game    U17M    Team Bath </v>
      </c>
      <c r="C97" s="61" t="s">
        <v>209</v>
      </c>
      <c r="D97" s="58" t="s">
        <v>459</v>
      </c>
      <c r="E97" s="57" t="s">
        <v>98</v>
      </c>
      <c r="F97" s="42"/>
      <c r="G97" s="42"/>
      <c r="H97" s="42"/>
      <c r="I97" s="42"/>
      <c r="J97" s="41"/>
      <c r="K97" s="41"/>
    </row>
    <row r="98" spans="1:11" ht="15.4" x14ac:dyDescent="0.45">
      <c r="A98" s="40">
        <f t="shared" si="3"/>
        <v>97</v>
      </c>
      <c r="B98" s="53" t="str">
        <f t="shared" si="2"/>
        <v xml:space="preserve">Luke Game    U15B   Team Bath </v>
      </c>
      <c r="C98" s="61" t="s">
        <v>210</v>
      </c>
      <c r="D98" s="58" t="s">
        <v>459</v>
      </c>
      <c r="E98" s="57" t="s">
        <v>91</v>
      </c>
      <c r="F98" s="42"/>
      <c r="G98" s="42"/>
      <c r="H98" s="42"/>
      <c r="I98" s="42"/>
      <c r="J98" s="41"/>
      <c r="K98" s="41"/>
    </row>
    <row r="99" spans="1:11" ht="15.4" x14ac:dyDescent="0.45">
      <c r="A99" s="40">
        <f t="shared" si="3"/>
        <v>98</v>
      </c>
      <c r="B99" s="53" t="str">
        <f t="shared" si="2"/>
        <v xml:space="preserve">Owen Garrett   U13B   Bristol and West </v>
      </c>
      <c r="C99" s="59" t="s">
        <v>211</v>
      </c>
      <c r="D99" s="59" t="s">
        <v>466</v>
      </c>
      <c r="E99" s="57" t="s">
        <v>37</v>
      </c>
      <c r="F99" s="42"/>
      <c r="G99" s="42"/>
      <c r="H99" s="42"/>
      <c r="I99" s="42"/>
      <c r="J99" s="41"/>
      <c r="K99" s="41"/>
    </row>
    <row r="100" spans="1:11" ht="15.4" x14ac:dyDescent="0.45">
      <c r="A100" s="40">
        <f t="shared" si="3"/>
        <v>99</v>
      </c>
      <c r="B100" s="53" t="str">
        <f t="shared" si="2"/>
        <v>Charlotte Garrett   U17W   Park Sch</v>
      </c>
      <c r="C100" s="61" t="s">
        <v>212</v>
      </c>
      <c r="D100" s="61" t="s">
        <v>499</v>
      </c>
      <c r="E100" s="57" t="s">
        <v>94</v>
      </c>
      <c r="F100" s="42"/>
      <c r="G100" s="42"/>
      <c r="H100" s="42"/>
      <c r="I100" s="42"/>
      <c r="J100" s="41"/>
      <c r="K100" s="41"/>
    </row>
    <row r="101" spans="1:11" ht="15.4" x14ac:dyDescent="0.45">
      <c r="A101" s="40">
        <f t="shared" si="3"/>
        <v>100</v>
      </c>
      <c r="B101" s="53" t="str">
        <f t="shared" si="2"/>
        <v xml:space="preserve">Oscar Gascoyne   U11   Mendip AC </v>
      </c>
      <c r="C101" s="61" t="s">
        <v>213</v>
      </c>
      <c r="D101" s="58" t="s">
        <v>494</v>
      </c>
      <c r="E101" s="57" t="s">
        <v>92</v>
      </c>
      <c r="F101" s="42"/>
      <c r="G101" s="42"/>
      <c r="H101" s="42"/>
      <c r="I101" s="42"/>
      <c r="J101" s="41"/>
      <c r="K101" s="41"/>
    </row>
    <row r="102" spans="1:11" ht="15.4" x14ac:dyDescent="0.45">
      <c r="A102" s="40">
        <f t="shared" si="3"/>
        <v>101</v>
      </c>
      <c r="B102" s="53" t="str">
        <f t="shared" si="2"/>
        <v xml:space="preserve">Willa Gibb   U17W   South Glouc AC </v>
      </c>
      <c r="C102" s="61" t="s">
        <v>214</v>
      </c>
      <c r="D102" s="58" t="s">
        <v>490</v>
      </c>
      <c r="E102" s="57" t="s">
        <v>94</v>
      </c>
      <c r="F102" s="43"/>
      <c r="G102" s="43"/>
      <c r="H102" s="43"/>
      <c r="I102" s="43"/>
      <c r="J102" s="41"/>
      <c r="K102" s="41"/>
    </row>
    <row r="103" spans="1:11" ht="15.4" x14ac:dyDescent="0.45">
      <c r="A103" s="40">
        <f t="shared" si="3"/>
        <v>102</v>
      </c>
      <c r="B103" s="53" t="str">
        <f t="shared" si="2"/>
        <v xml:space="preserve">Ci Gifford-Groves   U17   millfield </v>
      </c>
      <c r="C103" s="59" t="s">
        <v>215</v>
      </c>
      <c r="D103" s="59" t="s">
        <v>500</v>
      </c>
      <c r="E103" s="57" t="s">
        <v>102</v>
      </c>
      <c r="F103" s="45"/>
      <c r="G103" s="45"/>
      <c r="H103" s="45"/>
      <c r="I103" s="47"/>
      <c r="J103" s="10"/>
      <c r="K103" s="10"/>
    </row>
    <row r="104" spans="1:11" ht="15.4" x14ac:dyDescent="0.45">
      <c r="A104" s="40">
        <f t="shared" si="3"/>
        <v>103</v>
      </c>
      <c r="B104" s="53" t="str">
        <f t="shared" si="2"/>
        <v xml:space="preserve">Cales Gifford-Groves   U11   millfield </v>
      </c>
      <c r="C104" s="76" t="s">
        <v>216</v>
      </c>
      <c r="D104" s="59" t="s">
        <v>500</v>
      </c>
      <c r="E104" s="57" t="s">
        <v>92</v>
      </c>
      <c r="F104" s="42"/>
      <c r="G104" s="42"/>
      <c r="H104" s="42"/>
      <c r="I104" s="42"/>
      <c r="J104" s="41"/>
      <c r="K104" s="41"/>
    </row>
    <row r="105" spans="1:11" ht="15.4" x14ac:dyDescent="0.45">
      <c r="A105" s="40">
        <f t="shared" si="3"/>
        <v>104</v>
      </c>
      <c r="B105" s="53" t="str">
        <f t="shared" si="2"/>
        <v xml:space="preserve">Ashton Gifford Groves    U13B   millfield </v>
      </c>
      <c r="C105" s="76" t="s">
        <v>217</v>
      </c>
      <c r="D105" s="59" t="s">
        <v>500</v>
      </c>
      <c r="E105" s="57" t="s">
        <v>37</v>
      </c>
      <c r="F105" s="42"/>
      <c r="G105" s="42"/>
      <c r="H105" s="42"/>
      <c r="I105" s="42"/>
      <c r="J105" s="41"/>
      <c r="K105" s="41"/>
    </row>
    <row r="106" spans="1:11" ht="15.4" x14ac:dyDescent="0.45">
      <c r="A106" s="40">
        <f t="shared" si="3"/>
        <v>105</v>
      </c>
      <c r="B106" s="53" t="str">
        <f t="shared" si="2"/>
        <v>Andrea Gilbert   U20W   Taunton AC</v>
      </c>
      <c r="C106" s="61" t="s">
        <v>218</v>
      </c>
      <c r="D106" s="58" t="s">
        <v>111</v>
      </c>
      <c r="E106" s="57" t="s">
        <v>93</v>
      </c>
      <c r="F106" s="42"/>
      <c r="G106" s="42"/>
      <c r="H106" s="42"/>
      <c r="I106" s="42"/>
      <c r="J106" s="41"/>
      <c r="K106" s="41"/>
    </row>
    <row r="107" spans="1:11" ht="15.4" x14ac:dyDescent="0.45">
      <c r="A107" s="40">
        <f t="shared" si="3"/>
        <v>106</v>
      </c>
      <c r="B107" s="53" t="str">
        <f t="shared" si="2"/>
        <v>Kurt Gilbert    U17M   Taunton AC</v>
      </c>
      <c r="C107" s="61" t="s">
        <v>219</v>
      </c>
      <c r="D107" s="58" t="s">
        <v>111</v>
      </c>
      <c r="E107" s="57" t="s">
        <v>2</v>
      </c>
      <c r="F107" s="42"/>
      <c r="G107" s="42"/>
      <c r="H107" s="42"/>
      <c r="I107" s="42"/>
      <c r="J107" s="41"/>
      <c r="K107" s="41"/>
    </row>
    <row r="108" spans="1:11" ht="15.4" x14ac:dyDescent="0.45">
      <c r="A108" s="40">
        <f t="shared" si="3"/>
        <v>107</v>
      </c>
      <c r="B108" s="53" t="str">
        <f t="shared" si="2"/>
        <v xml:space="preserve">Sophie Gillard   U15G   Yeovil Olympiads AC </v>
      </c>
      <c r="C108" s="61" t="s">
        <v>220</v>
      </c>
      <c r="D108" s="58" t="s">
        <v>457</v>
      </c>
      <c r="E108" s="57" t="s">
        <v>34</v>
      </c>
      <c r="F108" s="43"/>
      <c r="G108" s="43"/>
      <c r="H108" s="43"/>
      <c r="I108" s="43"/>
      <c r="J108" s="44"/>
      <c r="K108" s="44"/>
    </row>
    <row r="109" spans="1:11" ht="15.4" x14ac:dyDescent="0.45">
      <c r="A109" s="40">
        <f t="shared" si="3"/>
        <v>108</v>
      </c>
      <c r="B109" s="53" t="str">
        <f t="shared" si="2"/>
        <v xml:space="preserve">Abi Gillard    U13G   Yeovil Olympiads AC </v>
      </c>
      <c r="C109" s="61" t="s">
        <v>221</v>
      </c>
      <c r="D109" s="58" t="s">
        <v>457</v>
      </c>
      <c r="E109" s="57" t="s">
        <v>39</v>
      </c>
      <c r="F109" s="42"/>
      <c r="G109" s="42"/>
      <c r="H109" s="42"/>
      <c r="I109" s="42"/>
      <c r="J109" s="41"/>
      <c r="K109" s="41"/>
    </row>
    <row r="110" spans="1:11" ht="15.4" x14ac:dyDescent="0.45">
      <c r="A110" s="40">
        <f t="shared" si="3"/>
        <v>109</v>
      </c>
      <c r="B110" s="53" t="str">
        <f t="shared" si="2"/>
        <v xml:space="preserve">Jim Gillespie    V50M   Eastern Masters </v>
      </c>
      <c r="C110" s="61" t="s">
        <v>222</v>
      </c>
      <c r="D110" s="58" t="s">
        <v>501</v>
      </c>
      <c r="E110" s="57" t="s">
        <v>569</v>
      </c>
      <c r="F110" s="42"/>
      <c r="G110" s="42"/>
      <c r="H110" s="42"/>
      <c r="I110" s="42"/>
      <c r="J110" s="41"/>
      <c r="K110" s="41"/>
    </row>
    <row r="111" spans="1:11" ht="15.4" x14ac:dyDescent="0.45">
      <c r="A111" s="40">
        <f t="shared" si="3"/>
        <v>110</v>
      </c>
      <c r="B111" s="53" t="str">
        <f t="shared" si="2"/>
        <v xml:space="preserve">Toby Glass   SM   Guernsey </v>
      </c>
      <c r="C111" s="61" t="s">
        <v>223</v>
      </c>
      <c r="D111" s="60" t="s">
        <v>502</v>
      </c>
      <c r="E111" s="57" t="s">
        <v>50</v>
      </c>
      <c r="F111" s="42"/>
      <c r="G111" s="42"/>
      <c r="H111" s="42"/>
      <c r="I111" s="42"/>
      <c r="J111" s="41"/>
      <c r="K111" s="41"/>
    </row>
    <row r="112" spans="1:11" ht="15.4" x14ac:dyDescent="0.45">
      <c r="A112" s="40">
        <f t="shared" si="3"/>
        <v>111</v>
      </c>
      <c r="B112" s="53" t="str">
        <f t="shared" si="2"/>
        <v>Daisy Glover   U11G   WELLS</v>
      </c>
      <c r="C112" s="61" t="s">
        <v>224</v>
      </c>
      <c r="D112" s="61" t="s">
        <v>503</v>
      </c>
      <c r="E112" s="57" t="s">
        <v>95</v>
      </c>
      <c r="F112" s="42"/>
      <c r="G112" s="42"/>
      <c r="H112" s="42"/>
      <c r="I112" s="42"/>
      <c r="J112" s="41"/>
      <c r="K112" s="41"/>
    </row>
    <row r="113" spans="1:11" ht="15.4" x14ac:dyDescent="0.45">
      <c r="A113" s="40">
        <f t="shared" si="3"/>
        <v>112</v>
      </c>
      <c r="B113" s="53" t="str">
        <f t="shared" si="2"/>
        <v xml:space="preserve">Bradley Glover   U15B   Yeovil Olympiads </v>
      </c>
      <c r="C113" s="77" t="s">
        <v>225</v>
      </c>
      <c r="D113" s="62" t="s">
        <v>458</v>
      </c>
      <c r="E113" s="67" t="s">
        <v>91</v>
      </c>
      <c r="F113" s="42"/>
      <c r="G113" s="42"/>
      <c r="H113" s="42"/>
      <c r="I113" s="42"/>
      <c r="J113" s="10"/>
      <c r="K113" s="41"/>
    </row>
    <row r="114" spans="1:11" ht="15.4" x14ac:dyDescent="0.45">
      <c r="A114" s="40">
        <f t="shared" si="3"/>
        <v>113</v>
      </c>
      <c r="B114" s="53" t="str">
        <f t="shared" si="2"/>
        <v>Joe Goodwin   U17M   Wimborne AC</v>
      </c>
      <c r="C114" s="61" t="s">
        <v>226</v>
      </c>
      <c r="D114" s="58" t="s">
        <v>467</v>
      </c>
      <c r="E114" s="57" t="s">
        <v>2</v>
      </c>
      <c r="F114" s="45"/>
      <c r="G114" s="45"/>
      <c r="H114" s="45"/>
      <c r="I114" s="45"/>
      <c r="J114" s="47"/>
      <c r="K114" s="10"/>
    </row>
    <row r="115" spans="1:11" ht="15.4" x14ac:dyDescent="0.45">
      <c r="A115" s="40">
        <f t="shared" si="3"/>
        <v>114</v>
      </c>
      <c r="B115" s="53" t="str">
        <f t="shared" si="2"/>
        <v>Lizzy Gouray    SW   Poole AC</v>
      </c>
      <c r="C115" s="59" t="s">
        <v>227</v>
      </c>
      <c r="D115" s="59" t="s">
        <v>488</v>
      </c>
      <c r="E115" s="57" t="s">
        <v>61</v>
      </c>
      <c r="F115" s="42"/>
      <c r="G115" s="42"/>
      <c r="H115" s="42"/>
      <c r="I115" s="42"/>
      <c r="J115" s="41"/>
      <c r="K115" s="41"/>
    </row>
    <row r="116" spans="1:11" ht="15.4" x14ac:dyDescent="0.45">
      <c r="A116" s="40">
        <f t="shared" si="3"/>
        <v>115</v>
      </c>
      <c r="B116" s="53" t="str">
        <f t="shared" si="2"/>
        <v xml:space="preserve">Jayden Gray   U11   independent intelligent fitness </v>
      </c>
      <c r="C116" s="61" t="s">
        <v>228</v>
      </c>
      <c r="D116" s="58" t="s">
        <v>504</v>
      </c>
      <c r="E116" s="57" t="s">
        <v>92</v>
      </c>
      <c r="F116" s="42"/>
      <c r="G116" s="42"/>
      <c r="H116" s="42"/>
      <c r="I116" s="42"/>
      <c r="J116" s="41"/>
      <c r="K116" s="41"/>
    </row>
    <row r="117" spans="1:11" ht="15.4" x14ac:dyDescent="0.45">
      <c r="A117" s="40">
        <f t="shared" si="3"/>
        <v>116</v>
      </c>
      <c r="B117" s="53" t="str">
        <f t="shared" si="2"/>
        <v xml:space="preserve">Jake Gray    U15B   independent intelligent fitness </v>
      </c>
      <c r="C117" s="61" t="s">
        <v>229</v>
      </c>
      <c r="D117" s="58" t="s">
        <v>504</v>
      </c>
      <c r="E117" s="57" t="s">
        <v>91</v>
      </c>
      <c r="F117" s="43"/>
      <c r="G117" s="43"/>
      <c r="H117" s="43"/>
      <c r="I117" s="43"/>
      <c r="J117" s="44"/>
      <c r="K117" s="44"/>
    </row>
    <row r="118" spans="1:11" ht="15.4" x14ac:dyDescent="0.45">
      <c r="A118" s="40">
        <f t="shared" si="3"/>
        <v>117</v>
      </c>
      <c r="B118" s="53" t="str">
        <f t="shared" si="2"/>
        <v xml:space="preserve">Marilyn Grech    SW   Exeter University </v>
      </c>
      <c r="C118" s="61" t="s">
        <v>230</v>
      </c>
      <c r="D118" s="58" t="s">
        <v>505</v>
      </c>
      <c r="E118" s="57" t="s">
        <v>61</v>
      </c>
      <c r="F118" s="42"/>
      <c r="G118" s="42"/>
      <c r="H118" s="42"/>
      <c r="I118" s="42"/>
      <c r="J118" s="49"/>
      <c r="K118" s="41"/>
    </row>
    <row r="119" spans="1:11" ht="15.4" x14ac:dyDescent="0.45">
      <c r="A119" s="40">
        <f t="shared" si="3"/>
        <v>118</v>
      </c>
      <c r="B119" s="53" t="str">
        <f t="shared" si="2"/>
        <v>Joel Green    U17   Wimborne AC</v>
      </c>
      <c r="C119" s="61" t="s">
        <v>231</v>
      </c>
      <c r="D119" s="58" t="s">
        <v>467</v>
      </c>
      <c r="E119" s="57" t="s">
        <v>102</v>
      </c>
      <c r="F119" s="42"/>
      <c r="G119" s="42"/>
      <c r="H119" s="42"/>
      <c r="I119" s="42"/>
      <c r="J119" s="49"/>
      <c r="K119" s="41"/>
    </row>
    <row r="120" spans="1:11" ht="15.4" x14ac:dyDescent="0.45">
      <c r="A120" s="40">
        <f t="shared" si="3"/>
        <v>119</v>
      </c>
      <c r="B120" s="53" t="str">
        <f t="shared" si="2"/>
        <v>Oliver Green    U13   Wimborne AC</v>
      </c>
      <c r="C120" s="61" t="s">
        <v>232</v>
      </c>
      <c r="D120" s="58" t="s">
        <v>467</v>
      </c>
      <c r="E120" s="57" t="s">
        <v>77</v>
      </c>
      <c r="F120" s="42"/>
      <c r="G120" s="42"/>
      <c r="H120" s="42"/>
      <c r="I120" s="42"/>
      <c r="J120" s="41"/>
      <c r="K120" s="41"/>
    </row>
    <row r="121" spans="1:11" ht="15.4" x14ac:dyDescent="0.45">
      <c r="A121" s="40">
        <f t="shared" si="3"/>
        <v>120</v>
      </c>
      <c r="B121" s="53" t="str">
        <f t="shared" si="2"/>
        <v xml:space="preserve">Daniel Griffin    U15 B   Mendip AC </v>
      </c>
      <c r="C121" s="61" t="s">
        <v>233</v>
      </c>
      <c r="D121" s="58" t="s">
        <v>494</v>
      </c>
      <c r="E121" s="57" t="s">
        <v>570</v>
      </c>
      <c r="F121" s="42"/>
      <c r="G121" s="42"/>
      <c r="H121" s="42"/>
      <c r="I121" s="42"/>
      <c r="J121" s="41"/>
      <c r="K121" s="41"/>
    </row>
    <row r="122" spans="1:11" ht="15.4" x14ac:dyDescent="0.45">
      <c r="A122" s="40">
        <f t="shared" si="3"/>
        <v>121</v>
      </c>
      <c r="B122" s="53" t="str">
        <f t="shared" si="2"/>
        <v xml:space="preserve">Alice Grosjean   SW   Mendip AC </v>
      </c>
      <c r="C122" s="61" t="s">
        <v>234</v>
      </c>
      <c r="D122" s="58" t="s">
        <v>494</v>
      </c>
      <c r="E122" s="57" t="s">
        <v>61</v>
      </c>
      <c r="F122" s="42"/>
      <c r="G122" s="42"/>
      <c r="H122" s="42"/>
      <c r="I122" s="42"/>
      <c r="J122" s="41"/>
      <c r="K122" s="41"/>
    </row>
    <row r="123" spans="1:11" ht="15.4" x14ac:dyDescent="0.45">
      <c r="A123" s="40">
        <f t="shared" si="3"/>
        <v>122</v>
      </c>
      <c r="B123" s="53" t="str">
        <f t="shared" si="2"/>
        <v xml:space="preserve">Lewis Guest    SM   Liverpool Harriers </v>
      </c>
      <c r="C123" s="61" t="s">
        <v>235</v>
      </c>
      <c r="D123" s="60" t="s">
        <v>506</v>
      </c>
      <c r="E123" s="57" t="s">
        <v>50</v>
      </c>
      <c r="F123" s="42"/>
      <c r="G123" s="42"/>
      <c r="H123" s="42"/>
      <c r="I123" s="42"/>
      <c r="J123" s="41"/>
      <c r="K123" s="41"/>
    </row>
    <row r="124" spans="1:11" ht="15.4" x14ac:dyDescent="0.45">
      <c r="A124" s="40">
        <f t="shared" si="3"/>
        <v>123</v>
      </c>
      <c r="B124" s="53" t="str">
        <f t="shared" si="2"/>
        <v>Jack Gunning    U17B   Swindon AC</v>
      </c>
      <c r="C124" s="59" t="s">
        <v>236</v>
      </c>
      <c r="D124" s="59" t="s">
        <v>465</v>
      </c>
      <c r="E124" s="57" t="s">
        <v>96</v>
      </c>
      <c r="F124" s="42"/>
      <c r="G124" s="42"/>
      <c r="H124" s="42"/>
      <c r="I124" s="42"/>
      <c r="J124" s="41"/>
      <c r="K124" s="41"/>
    </row>
    <row r="125" spans="1:11" ht="15.4" x14ac:dyDescent="0.45">
      <c r="A125" s="40">
        <f t="shared" si="3"/>
        <v>124</v>
      </c>
      <c r="B125" s="53" t="str">
        <f t="shared" si="2"/>
        <v xml:space="preserve">Lucie Guy   U17W   Yeovil Olympiads </v>
      </c>
      <c r="C125" s="77" t="s">
        <v>237</v>
      </c>
      <c r="D125" s="62" t="s">
        <v>458</v>
      </c>
      <c r="E125" s="67" t="s">
        <v>94</v>
      </c>
      <c r="F125" s="42"/>
      <c r="G125" s="42"/>
      <c r="H125" s="42"/>
      <c r="I125" s="42"/>
      <c r="J125" s="41"/>
      <c r="K125" s="41"/>
    </row>
    <row r="126" spans="1:11" ht="15.4" x14ac:dyDescent="0.45">
      <c r="A126" s="40">
        <f t="shared" si="3"/>
        <v>125</v>
      </c>
      <c r="B126" s="53" t="str">
        <f t="shared" si="2"/>
        <v xml:space="preserve">Lauren Hall    SW   Aldershot Farnham and District AC </v>
      </c>
      <c r="C126" s="61" t="s">
        <v>238</v>
      </c>
      <c r="D126" s="58" t="s">
        <v>507</v>
      </c>
      <c r="E126" s="57" t="s">
        <v>61</v>
      </c>
      <c r="F126" s="42"/>
      <c r="G126" s="42"/>
      <c r="H126" s="42"/>
      <c r="I126" s="42"/>
      <c r="J126" s="41"/>
      <c r="K126" s="41"/>
    </row>
    <row r="127" spans="1:11" ht="15.4" x14ac:dyDescent="0.45">
      <c r="A127" s="40">
        <f t="shared" si="3"/>
        <v>126</v>
      </c>
      <c r="B127" s="53" t="str">
        <f t="shared" si="2"/>
        <v xml:space="preserve">Sophie Hamilton    U17W   Mendip AC </v>
      </c>
      <c r="C127" s="61" t="s">
        <v>239</v>
      </c>
      <c r="D127" s="58" t="s">
        <v>494</v>
      </c>
      <c r="E127" s="57" t="s">
        <v>94</v>
      </c>
      <c r="F127" s="42"/>
      <c r="G127" s="42"/>
      <c r="H127" s="42"/>
      <c r="I127" s="42"/>
      <c r="J127" s="41"/>
      <c r="K127" s="41"/>
    </row>
    <row r="128" spans="1:11" ht="15.4" x14ac:dyDescent="0.45">
      <c r="A128" s="40">
        <f t="shared" si="3"/>
        <v>127</v>
      </c>
      <c r="B128" s="53" t="str">
        <f t="shared" si="2"/>
        <v xml:space="preserve">Luke Hamley    U17M    North Devon AC </v>
      </c>
      <c r="C128" s="61" t="s">
        <v>240</v>
      </c>
      <c r="D128" s="58" t="s">
        <v>508</v>
      </c>
      <c r="E128" s="57" t="s">
        <v>98</v>
      </c>
      <c r="F128" s="42"/>
      <c r="G128" s="42"/>
      <c r="H128" s="42"/>
      <c r="I128" s="42"/>
      <c r="J128" s="41"/>
      <c r="K128" s="41"/>
    </row>
    <row r="129" spans="1:11" ht="15.4" x14ac:dyDescent="0.45">
      <c r="A129" s="40">
        <f t="shared" si="3"/>
        <v>128</v>
      </c>
      <c r="B129" s="53" t="str">
        <f t="shared" si="2"/>
        <v>Matthew Hammond   U17M   Park School</v>
      </c>
      <c r="C129" s="61" t="s">
        <v>241</v>
      </c>
      <c r="D129" s="61" t="s">
        <v>509</v>
      </c>
      <c r="E129" s="57" t="s">
        <v>2</v>
      </c>
      <c r="F129" s="42"/>
      <c r="G129" s="42"/>
      <c r="H129" s="42"/>
      <c r="I129" s="42"/>
      <c r="J129" s="41"/>
      <c r="K129" s="41"/>
    </row>
    <row r="130" spans="1:11" ht="15.4" x14ac:dyDescent="0.45">
      <c r="A130" s="40">
        <f t="shared" si="3"/>
        <v>129</v>
      </c>
      <c r="B130" s="53" t="str">
        <f t="shared" ref="B130:B193" si="4">C130&amp;"   "&amp;E130 &amp;"   "&amp;D130</f>
        <v>Morgan Hansen    U20W   WSEH AC</v>
      </c>
      <c r="C130" s="61" t="s">
        <v>242</v>
      </c>
      <c r="D130" s="58" t="s">
        <v>510</v>
      </c>
      <c r="E130" s="57" t="s">
        <v>93</v>
      </c>
      <c r="F130" s="48"/>
      <c r="G130" s="48"/>
      <c r="H130" s="48"/>
      <c r="I130" s="12"/>
      <c r="J130" s="10"/>
      <c r="K130" s="10"/>
    </row>
    <row r="131" spans="1:11" ht="15.4" x14ac:dyDescent="0.45">
      <c r="A131" s="40">
        <f t="shared" si="3"/>
        <v>130</v>
      </c>
      <c r="B131" s="53" t="str">
        <f t="shared" si="4"/>
        <v xml:space="preserve">Alex Hardy-Stewart    U17M    Yeovil Olympiads </v>
      </c>
      <c r="C131" s="61" t="s">
        <v>243</v>
      </c>
      <c r="D131" s="58" t="s">
        <v>458</v>
      </c>
      <c r="E131" s="57" t="s">
        <v>98</v>
      </c>
      <c r="F131" s="42"/>
      <c r="G131" s="42"/>
      <c r="H131" s="42"/>
      <c r="I131" s="42"/>
      <c r="J131" s="41"/>
      <c r="K131" s="41"/>
    </row>
    <row r="132" spans="1:11" ht="15.4" x14ac:dyDescent="0.45">
      <c r="A132" s="40">
        <f t="shared" ref="A132:A195" si="5">A131+1</f>
        <v>131</v>
      </c>
      <c r="B132" s="53" t="str">
        <f t="shared" si="4"/>
        <v>Lewis Harknett   U20M    Orion Harriers</v>
      </c>
      <c r="C132" s="61" t="s">
        <v>244</v>
      </c>
      <c r="D132" s="58" t="s">
        <v>511</v>
      </c>
      <c r="E132" s="57" t="s">
        <v>100</v>
      </c>
      <c r="F132" s="42"/>
      <c r="G132" s="42"/>
      <c r="H132" s="42"/>
      <c r="I132" s="42"/>
      <c r="J132" s="41"/>
      <c r="K132" s="41"/>
    </row>
    <row r="133" spans="1:11" ht="15.4" x14ac:dyDescent="0.45">
      <c r="A133" s="40">
        <f t="shared" si="5"/>
        <v>132</v>
      </c>
      <c r="B133" s="53" t="str">
        <f t="shared" si="4"/>
        <v xml:space="preserve">Nia Harradine-Cole   U13G   Newton Abbot </v>
      </c>
      <c r="C133" s="61" t="s">
        <v>245</v>
      </c>
      <c r="D133" s="58" t="s">
        <v>512</v>
      </c>
      <c r="E133" s="57" t="s">
        <v>39</v>
      </c>
      <c r="F133" s="42"/>
      <c r="G133" s="42"/>
      <c r="H133" s="42"/>
      <c r="I133" s="42"/>
      <c r="J133" s="41"/>
      <c r="K133" s="41"/>
    </row>
    <row r="134" spans="1:11" ht="15.4" x14ac:dyDescent="0.45">
      <c r="A134" s="40">
        <f t="shared" si="5"/>
        <v>133</v>
      </c>
      <c r="B134" s="53" t="str">
        <f t="shared" si="4"/>
        <v xml:space="preserve">Samantha Harris   U20   City of Pylmouth </v>
      </c>
      <c r="C134" s="59" t="s">
        <v>246</v>
      </c>
      <c r="D134" s="59" t="s">
        <v>513</v>
      </c>
      <c r="E134" s="57" t="s">
        <v>106</v>
      </c>
      <c r="F134" s="42"/>
      <c r="G134" s="42"/>
      <c r="H134" s="42"/>
      <c r="I134" s="42"/>
      <c r="J134" s="41"/>
      <c r="K134" s="41"/>
    </row>
    <row r="135" spans="1:11" ht="15.4" x14ac:dyDescent="0.45">
      <c r="A135" s="40">
        <f t="shared" si="5"/>
        <v>134</v>
      </c>
      <c r="B135" s="53" t="str">
        <f t="shared" si="4"/>
        <v xml:space="preserve">Katrina Hart   SW   Birchfield Harriers </v>
      </c>
      <c r="C135" s="77" t="s">
        <v>247</v>
      </c>
      <c r="D135" s="62" t="s">
        <v>514</v>
      </c>
      <c r="E135" s="67" t="s">
        <v>61</v>
      </c>
      <c r="F135" s="42"/>
      <c r="G135" s="42"/>
      <c r="H135" s="42"/>
      <c r="I135" s="42"/>
      <c r="J135" s="41"/>
      <c r="K135" s="41"/>
    </row>
    <row r="136" spans="1:11" ht="15.4" x14ac:dyDescent="0.45">
      <c r="A136" s="40">
        <f t="shared" si="5"/>
        <v>135</v>
      </c>
      <c r="B136" s="53" t="str">
        <f t="shared" si="4"/>
        <v>Benjamin Hartigan   U15B   North Somerset AC</v>
      </c>
      <c r="C136" s="61" t="s">
        <v>248</v>
      </c>
      <c r="D136" s="58" t="s">
        <v>478</v>
      </c>
      <c r="E136" s="57" t="s">
        <v>91</v>
      </c>
      <c r="F136" s="42"/>
      <c r="G136" s="42"/>
      <c r="H136" s="42"/>
      <c r="I136" s="42"/>
      <c r="J136" s="41"/>
      <c r="K136" s="41"/>
    </row>
    <row r="137" spans="1:11" ht="15.4" x14ac:dyDescent="0.45">
      <c r="A137" s="40">
        <f t="shared" si="5"/>
        <v>136</v>
      </c>
      <c r="B137" s="53" t="str">
        <f t="shared" si="4"/>
        <v xml:space="preserve">Daisy Harvey   U17W    Yate and District AC </v>
      </c>
      <c r="C137" s="61" t="s">
        <v>249</v>
      </c>
      <c r="D137" s="58" t="s">
        <v>492</v>
      </c>
      <c r="E137" s="57" t="s">
        <v>99</v>
      </c>
      <c r="F137" s="42"/>
      <c r="G137" s="42"/>
      <c r="H137" s="42"/>
      <c r="I137" s="42"/>
      <c r="J137" s="41"/>
      <c r="K137" s="41"/>
    </row>
    <row r="138" spans="1:11" ht="15.4" x14ac:dyDescent="0.45">
      <c r="A138" s="40">
        <f t="shared" si="5"/>
        <v>137</v>
      </c>
      <c r="B138" s="53" t="str">
        <f t="shared" si="4"/>
        <v xml:space="preserve">Jack Harvey   U15B   Wells City Harriers </v>
      </c>
      <c r="C138" s="61" t="s">
        <v>250</v>
      </c>
      <c r="D138" s="58" t="s">
        <v>481</v>
      </c>
      <c r="E138" s="57" t="s">
        <v>91</v>
      </c>
      <c r="F138" s="42"/>
      <c r="G138" s="42"/>
      <c r="H138" s="42"/>
      <c r="I138" s="42"/>
      <c r="J138" s="41"/>
      <c r="K138" s="41"/>
    </row>
    <row r="139" spans="1:11" ht="15.4" x14ac:dyDescent="0.45">
      <c r="A139" s="40">
        <f t="shared" si="5"/>
        <v>138</v>
      </c>
      <c r="B139" s="53" t="str">
        <f t="shared" si="4"/>
        <v xml:space="preserve">Robbie Hawkins    SM   Yeovil Olympiads </v>
      </c>
      <c r="C139" s="61" t="s">
        <v>251</v>
      </c>
      <c r="D139" s="58" t="s">
        <v>458</v>
      </c>
      <c r="E139" s="57" t="s">
        <v>50</v>
      </c>
      <c r="F139" s="45"/>
      <c r="G139" s="45"/>
      <c r="H139" s="45"/>
      <c r="I139" s="45"/>
      <c r="J139" s="47"/>
      <c r="K139" s="10"/>
    </row>
    <row r="140" spans="1:11" ht="15.4" x14ac:dyDescent="0.45">
      <c r="A140" s="40">
        <f t="shared" si="5"/>
        <v>139</v>
      </c>
      <c r="B140" s="53" t="str">
        <f t="shared" si="4"/>
        <v xml:space="preserve">Ella Haynes    SC   Armagh AC </v>
      </c>
      <c r="C140" s="61" t="s">
        <v>252</v>
      </c>
      <c r="D140" s="58" t="s">
        <v>515</v>
      </c>
      <c r="E140" s="57" t="s">
        <v>571</v>
      </c>
      <c r="F140" s="45"/>
      <c r="G140" s="45"/>
      <c r="H140" s="45"/>
      <c r="I140" s="45"/>
      <c r="J140" s="47"/>
      <c r="K140" s="10"/>
    </row>
    <row r="141" spans="1:11" ht="15.4" x14ac:dyDescent="0.45">
      <c r="A141" s="40">
        <f t="shared" si="5"/>
        <v>140</v>
      </c>
      <c r="B141" s="53" t="str">
        <f t="shared" si="4"/>
        <v xml:space="preserve">Joseph Haynes    U17M   Armagh AC </v>
      </c>
      <c r="C141" s="61" t="s">
        <v>253</v>
      </c>
      <c r="D141" s="58" t="s">
        <v>515</v>
      </c>
      <c r="E141" s="57" t="s">
        <v>2</v>
      </c>
      <c r="F141" s="42"/>
      <c r="G141" s="42"/>
      <c r="H141" s="42"/>
      <c r="I141" s="42"/>
      <c r="J141" s="41"/>
      <c r="K141" s="41"/>
    </row>
    <row r="142" spans="1:11" ht="15.4" x14ac:dyDescent="0.45">
      <c r="A142" s="40">
        <f t="shared" si="5"/>
        <v>141</v>
      </c>
      <c r="B142" s="53" t="str">
        <f t="shared" si="4"/>
        <v>Tom Heal    U17 M   Taunton AC</v>
      </c>
      <c r="C142" s="61" t="s">
        <v>254</v>
      </c>
      <c r="D142" s="58" t="s">
        <v>111</v>
      </c>
      <c r="E142" s="57" t="s">
        <v>572</v>
      </c>
      <c r="F142" s="42"/>
      <c r="G142" s="42"/>
      <c r="H142" s="42"/>
      <c r="I142" s="42"/>
      <c r="J142" s="41"/>
      <c r="K142" s="41"/>
    </row>
    <row r="143" spans="1:11" ht="15.4" x14ac:dyDescent="0.45">
      <c r="A143" s="40">
        <f t="shared" si="5"/>
        <v>142</v>
      </c>
      <c r="B143" s="53" t="str">
        <f t="shared" si="4"/>
        <v>Joseph Healey   U15B   Wimborne AC</v>
      </c>
      <c r="C143" s="59" t="s">
        <v>255</v>
      </c>
      <c r="D143" s="58" t="s">
        <v>467</v>
      </c>
      <c r="E143" s="57" t="s">
        <v>91</v>
      </c>
      <c r="F143" s="42"/>
      <c r="G143" s="42"/>
      <c r="H143" s="42"/>
      <c r="I143" s="42"/>
      <c r="J143" s="41"/>
      <c r="K143" s="41"/>
    </row>
    <row r="144" spans="1:11" ht="15.4" x14ac:dyDescent="0.45">
      <c r="A144" s="40">
        <f t="shared" si="5"/>
        <v>143</v>
      </c>
      <c r="B144" s="53" t="str">
        <f t="shared" si="4"/>
        <v>Jem Hedgcock   U11   None</v>
      </c>
      <c r="C144" s="61" t="s">
        <v>256</v>
      </c>
      <c r="D144" s="58" t="s">
        <v>469</v>
      </c>
      <c r="E144" s="57" t="s">
        <v>92</v>
      </c>
      <c r="F144" s="42"/>
      <c r="G144" s="42"/>
      <c r="H144" s="42"/>
      <c r="I144" s="42"/>
      <c r="J144" s="41"/>
      <c r="K144" s="41"/>
    </row>
    <row r="145" spans="1:11" ht="15.4" x14ac:dyDescent="0.45">
      <c r="A145" s="40">
        <f t="shared" si="5"/>
        <v>144</v>
      </c>
      <c r="B145" s="53" t="str">
        <f t="shared" si="4"/>
        <v>Ciaran Herniman   U15B   Bristol and West AC</v>
      </c>
      <c r="C145" s="61" t="s">
        <v>257</v>
      </c>
      <c r="D145" s="58" t="s">
        <v>516</v>
      </c>
      <c r="E145" s="57" t="s">
        <v>91</v>
      </c>
      <c r="F145" s="42"/>
      <c r="G145" s="42"/>
      <c r="H145" s="42"/>
      <c r="I145" s="42"/>
      <c r="J145" s="41"/>
      <c r="K145" s="41"/>
    </row>
    <row r="146" spans="1:11" ht="15.4" x14ac:dyDescent="0.45">
      <c r="A146" s="40">
        <f t="shared" si="5"/>
        <v>145</v>
      </c>
      <c r="B146" s="53" t="str">
        <f t="shared" si="4"/>
        <v xml:space="preserve">Livvy Hewlett    U15G   City of Salisbury </v>
      </c>
      <c r="C146" s="61" t="s">
        <v>258</v>
      </c>
      <c r="D146" s="58" t="s">
        <v>517</v>
      </c>
      <c r="E146" s="57" t="s">
        <v>34</v>
      </c>
      <c r="F146" s="42"/>
      <c r="G146" s="42"/>
      <c r="H146" s="42"/>
      <c r="I146" s="42"/>
      <c r="J146" s="41"/>
      <c r="K146" s="41"/>
    </row>
    <row r="147" spans="1:11" ht="15.4" x14ac:dyDescent="0.45">
      <c r="A147" s="40">
        <f t="shared" si="5"/>
        <v>146</v>
      </c>
      <c r="B147" s="53" t="str">
        <f t="shared" si="4"/>
        <v>Kathrin Higginson    U20W   Bridgend AC</v>
      </c>
      <c r="C147" s="61" t="s">
        <v>259</v>
      </c>
      <c r="D147" s="58" t="s">
        <v>518</v>
      </c>
      <c r="E147" s="57" t="s">
        <v>93</v>
      </c>
      <c r="F147" s="43"/>
      <c r="G147" s="43"/>
      <c r="H147" s="43"/>
      <c r="I147" s="43"/>
      <c r="J147" s="44"/>
      <c r="K147" s="44"/>
    </row>
    <row r="148" spans="1:11" ht="15.4" x14ac:dyDescent="0.45">
      <c r="A148" s="40">
        <f t="shared" si="5"/>
        <v>147</v>
      </c>
      <c r="B148" s="53" t="str">
        <f t="shared" si="4"/>
        <v>Maddison Hillier-Smith    U13G   Yate and District</v>
      </c>
      <c r="C148" s="61" t="s">
        <v>260</v>
      </c>
      <c r="D148" s="58" t="s">
        <v>519</v>
      </c>
      <c r="E148" s="57" t="s">
        <v>39</v>
      </c>
      <c r="F148" s="42"/>
      <c r="G148" s="42"/>
      <c r="H148" s="42"/>
      <c r="I148" s="42"/>
      <c r="J148" s="41"/>
      <c r="K148" s="41"/>
    </row>
    <row r="149" spans="1:11" ht="15.4" x14ac:dyDescent="0.45">
      <c r="A149" s="40">
        <f t="shared" si="5"/>
        <v>148</v>
      </c>
      <c r="B149" s="53" t="str">
        <f t="shared" si="4"/>
        <v>Liam Hillier-Smith    U17M   Yate and District</v>
      </c>
      <c r="C149" s="61" t="s">
        <v>261</v>
      </c>
      <c r="D149" s="58" t="s">
        <v>519</v>
      </c>
      <c r="E149" s="57" t="s">
        <v>2</v>
      </c>
      <c r="F149" s="42"/>
      <c r="G149" s="42"/>
      <c r="H149" s="42"/>
      <c r="I149" s="42"/>
      <c r="J149" s="41"/>
      <c r="K149" s="41"/>
    </row>
    <row r="150" spans="1:11" ht="15.4" x14ac:dyDescent="0.45">
      <c r="A150" s="40">
        <f t="shared" si="5"/>
        <v>149</v>
      </c>
      <c r="B150" s="53" t="str">
        <f t="shared" si="4"/>
        <v>Maya Hodgson    U20W   Windsor, Slough Eton and Hounslow</v>
      </c>
      <c r="C150" s="61" t="s">
        <v>262</v>
      </c>
      <c r="D150" s="58" t="s">
        <v>520</v>
      </c>
      <c r="E150" s="57" t="s">
        <v>93</v>
      </c>
      <c r="F150" s="42"/>
      <c r="G150" s="42"/>
      <c r="H150" s="42"/>
      <c r="I150" s="42"/>
      <c r="J150" s="41"/>
      <c r="K150" s="41"/>
    </row>
    <row r="151" spans="1:11" ht="15.4" x14ac:dyDescent="0.45">
      <c r="A151" s="40">
        <f t="shared" si="5"/>
        <v>150</v>
      </c>
      <c r="B151" s="53" t="str">
        <f t="shared" si="4"/>
        <v>Samuel Holloway    U15B   North Somerset AC</v>
      </c>
      <c r="C151" s="61" t="s">
        <v>263</v>
      </c>
      <c r="D151" s="58" t="s">
        <v>478</v>
      </c>
      <c r="E151" s="57" t="s">
        <v>91</v>
      </c>
      <c r="F151" s="45"/>
      <c r="G151" s="45"/>
      <c r="H151" s="45"/>
      <c r="I151" s="45"/>
      <c r="J151" s="47"/>
      <c r="K151" s="10"/>
    </row>
    <row r="152" spans="1:11" ht="15.4" x14ac:dyDescent="0.45">
      <c r="A152" s="40">
        <f t="shared" si="5"/>
        <v>151</v>
      </c>
      <c r="B152" s="53" t="str">
        <f t="shared" si="4"/>
        <v xml:space="preserve">Amelia Honor    U15G   Westbury Yate </v>
      </c>
      <c r="C152" s="61" t="s">
        <v>264</v>
      </c>
      <c r="D152" s="58" t="s">
        <v>521</v>
      </c>
      <c r="E152" s="57" t="s">
        <v>34</v>
      </c>
      <c r="F152" s="45"/>
      <c r="G152" s="45"/>
      <c r="H152" s="45"/>
      <c r="I152" s="45"/>
      <c r="J152" s="47"/>
      <c r="K152" s="10"/>
    </row>
    <row r="153" spans="1:11" ht="15.4" x14ac:dyDescent="0.45">
      <c r="A153" s="40">
        <f t="shared" si="5"/>
        <v>152</v>
      </c>
      <c r="B153" s="53" t="str">
        <f t="shared" si="4"/>
        <v>Hannah Horrocks   U17w   Park Sch.</v>
      </c>
      <c r="C153" s="61" t="s">
        <v>265</v>
      </c>
      <c r="D153" s="61" t="s">
        <v>522</v>
      </c>
      <c r="E153" s="57" t="s">
        <v>101</v>
      </c>
      <c r="F153" s="42"/>
      <c r="G153" s="42"/>
      <c r="H153" s="42"/>
      <c r="I153" s="42"/>
      <c r="J153" s="41"/>
      <c r="K153" s="41"/>
    </row>
    <row r="154" spans="1:11" ht="15.4" x14ac:dyDescent="0.45">
      <c r="A154" s="40">
        <f t="shared" si="5"/>
        <v>153</v>
      </c>
      <c r="B154" s="53" t="str">
        <f t="shared" si="4"/>
        <v>Grace Horswell    U15G    Yate and District</v>
      </c>
      <c r="C154" s="61" t="s">
        <v>266</v>
      </c>
      <c r="D154" s="58" t="s">
        <v>519</v>
      </c>
      <c r="E154" s="57" t="s">
        <v>104</v>
      </c>
      <c r="F154" s="42"/>
      <c r="G154" s="42"/>
      <c r="H154" s="42"/>
      <c r="I154" s="42"/>
      <c r="J154" s="41"/>
      <c r="K154" s="41"/>
    </row>
    <row r="155" spans="1:11" ht="15.4" x14ac:dyDescent="0.45">
      <c r="A155" s="40">
        <f t="shared" si="5"/>
        <v>154</v>
      </c>
      <c r="B155" s="53" t="str">
        <f t="shared" si="4"/>
        <v xml:space="preserve">Jack Houghton    U20M    Swansea Harriers </v>
      </c>
      <c r="C155" s="61" t="s">
        <v>267</v>
      </c>
      <c r="D155" s="58" t="s">
        <v>523</v>
      </c>
      <c r="E155" s="57" t="s">
        <v>100</v>
      </c>
      <c r="F155" s="42"/>
      <c r="G155" s="42"/>
      <c r="H155" s="42"/>
      <c r="I155" s="42"/>
      <c r="J155" s="41"/>
      <c r="K155" s="41"/>
    </row>
    <row r="156" spans="1:11" ht="15.4" x14ac:dyDescent="0.45">
      <c r="A156" s="40">
        <f t="shared" si="5"/>
        <v>155</v>
      </c>
      <c r="B156" s="53" t="str">
        <f t="shared" si="4"/>
        <v xml:space="preserve">Abbey Hughes    U15G    Taunton </v>
      </c>
      <c r="C156" s="61" t="s">
        <v>268</v>
      </c>
      <c r="D156" s="58" t="s">
        <v>479</v>
      </c>
      <c r="E156" s="57" t="s">
        <v>104</v>
      </c>
      <c r="F156" s="42"/>
      <c r="G156" s="42"/>
      <c r="H156" s="42"/>
      <c r="I156" s="42"/>
      <c r="J156" s="41"/>
      <c r="K156" s="41"/>
    </row>
    <row r="157" spans="1:11" ht="15.4" x14ac:dyDescent="0.45">
      <c r="A157" s="40">
        <f t="shared" si="5"/>
        <v>156</v>
      </c>
      <c r="B157" s="53" t="str">
        <f t="shared" si="4"/>
        <v xml:space="preserve">Cicely Hunt   SW   Yeovil Olympiads </v>
      </c>
      <c r="C157" s="61" t="s">
        <v>269</v>
      </c>
      <c r="D157" s="58" t="s">
        <v>458</v>
      </c>
      <c r="E157" s="57" t="s">
        <v>61</v>
      </c>
      <c r="F157" s="42"/>
      <c r="G157" s="42"/>
      <c r="H157" s="42"/>
      <c r="I157" s="42"/>
      <c r="J157" s="41"/>
      <c r="K157" s="41"/>
    </row>
    <row r="158" spans="1:11" ht="15.4" x14ac:dyDescent="0.45">
      <c r="A158" s="40">
        <f t="shared" si="5"/>
        <v>157</v>
      </c>
      <c r="B158" s="53" t="str">
        <f t="shared" si="4"/>
        <v xml:space="preserve">Chloe Hunt    U23   Yeovil Olympiads </v>
      </c>
      <c r="C158" s="77" t="s">
        <v>270</v>
      </c>
      <c r="D158" s="62" t="s">
        <v>458</v>
      </c>
      <c r="E158" s="67" t="s">
        <v>573</v>
      </c>
      <c r="F158" s="42"/>
      <c r="G158" s="42"/>
      <c r="H158" s="42"/>
      <c r="I158" s="42"/>
      <c r="J158" s="41"/>
      <c r="K158" s="41"/>
    </row>
    <row r="159" spans="1:11" ht="15.4" x14ac:dyDescent="0.45">
      <c r="A159" s="40">
        <f t="shared" si="5"/>
        <v>158</v>
      </c>
      <c r="B159" s="53" t="str">
        <f t="shared" si="4"/>
        <v xml:space="preserve">Ben Huntley    U13B   Yeovil Olympiads </v>
      </c>
      <c r="C159" s="59" t="s">
        <v>271</v>
      </c>
      <c r="D159" s="59" t="s">
        <v>458</v>
      </c>
      <c r="E159" s="57" t="s">
        <v>37</v>
      </c>
      <c r="F159" s="42"/>
      <c r="G159" s="42"/>
      <c r="H159" s="42"/>
      <c r="I159" s="42"/>
      <c r="J159" s="42"/>
      <c r="K159" s="42"/>
    </row>
    <row r="160" spans="1:11" ht="15.4" x14ac:dyDescent="0.45">
      <c r="A160" s="40">
        <f t="shared" si="5"/>
        <v>159</v>
      </c>
      <c r="B160" s="53" t="str">
        <f t="shared" si="4"/>
        <v xml:space="preserve">Zoe Huntley   U11   Yeovil Olympiads </v>
      </c>
      <c r="C160" s="59" t="s">
        <v>272</v>
      </c>
      <c r="D160" s="59" t="s">
        <v>458</v>
      </c>
      <c r="E160" s="57" t="s">
        <v>92</v>
      </c>
      <c r="F160" s="42"/>
      <c r="G160" s="42"/>
      <c r="H160" s="42"/>
      <c r="I160" s="42"/>
      <c r="J160" s="41"/>
      <c r="K160" s="41"/>
    </row>
    <row r="161" spans="1:11" ht="15.4" x14ac:dyDescent="0.45">
      <c r="A161" s="40">
        <f t="shared" si="5"/>
        <v>160</v>
      </c>
      <c r="B161" s="53" t="str">
        <f t="shared" si="4"/>
        <v xml:space="preserve">Yusuf Hussein   U23M   Swansea University </v>
      </c>
      <c r="C161" s="61" t="s">
        <v>273</v>
      </c>
      <c r="D161" s="58" t="s">
        <v>524</v>
      </c>
      <c r="E161" s="57" t="s">
        <v>560</v>
      </c>
      <c r="F161" s="45"/>
      <c r="G161" s="45"/>
      <c r="H161" s="45"/>
      <c r="I161" s="45"/>
      <c r="J161" s="47"/>
      <c r="K161" s="10"/>
    </row>
    <row r="162" spans="1:11" ht="15.4" x14ac:dyDescent="0.45">
      <c r="A162" s="40">
        <f t="shared" si="5"/>
        <v>161</v>
      </c>
      <c r="B162" s="53" t="str">
        <f t="shared" si="4"/>
        <v xml:space="preserve">India Ibbotson    U17W   Team Bath </v>
      </c>
      <c r="C162" s="61" t="s">
        <v>274</v>
      </c>
      <c r="D162" s="58" t="s">
        <v>459</v>
      </c>
      <c r="E162" s="57" t="s">
        <v>94</v>
      </c>
      <c r="F162" s="45"/>
      <c r="G162" s="45"/>
      <c r="H162" s="45"/>
      <c r="I162" s="45"/>
      <c r="J162" s="47"/>
      <c r="K162" s="50"/>
    </row>
    <row r="163" spans="1:11" ht="15.4" x14ac:dyDescent="0.45">
      <c r="A163" s="40">
        <f t="shared" si="5"/>
        <v>162</v>
      </c>
      <c r="B163" s="53" t="str">
        <f t="shared" si="4"/>
        <v xml:space="preserve">Andrew Ingleton    U17M   independent intelligent fitness </v>
      </c>
      <c r="C163" s="59" t="s">
        <v>275</v>
      </c>
      <c r="D163" s="60" t="s">
        <v>504</v>
      </c>
      <c r="E163" s="57" t="s">
        <v>2</v>
      </c>
      <c r="F163" s="45"/>
      <c r="G163" s="45"/>
      <c r="H163" s="45"/>
      <c r="I163" s="45"/>
      <c r="J163" s="47"/>
      <c r="K163" s="50"/>
    </row>
    <row r="164" spans="1:11" ht="15.4" x14ac:dyDescent="0.45">
      <c r="A164" s="40">
        <f t="shared" si="5"/>
        <v>163</v>
      </c>
      <c r="B164" s="53" t="str">
        <f t="shared" si="4"/>
        <v xml:space="preserve">Lizzy Ingram   U17W   Yeovil Olympiads </v>
      </c>
      <c r="C164" s="59" t="s">
        <v>276</v>
      </c>
      <c r="D164" s="59" t="s">
        <v>458</v>
      </c>
      <c r="E164" s="57" t="s">
        <v>94</v>
      </c>
      <c r="F164" s="45"/>
      <c r="G164" s="45"/>
      <c r="H164" s="45"/>
      <c r="I164" s="47"/>
      <c r="J164" s="44"/>
      <c r="K164" s="44"/>
    </row>
    <row r="165" spans="1:11" ht="15.4" x14ac:dyDescent="0.45">
      <c r="A165" s="40">
        <f t="shared" si="5"/>
        <v>164</v>
      </c>
      <c r="B165" s="53" t="str">
        <f t="shared" si="4"/>
        <v>Samual Irish    U15B   Taunton AC</v>
      </c>
      <c r="C165" s="59" t="s">
        <v>277</v>
      </c>
      <c r="D165" s="59" t="s">
        <v>111</v>
      </c>
      <c r="E165" s="57" t="s">
        <v>91</v>
      </c>
      <c r="F165" s="45"/>
      <c r="G165" s="45"/>
      <c r="H165" s="45"/>
      <c r="I165" s="47"/>
      <c r="J165" s="44"/>
      <c r="K165" s="44"/>
    </row>
    <row r="166" spans="1:11" ht="15.4" x14ac:dyDescent="0.45">
      <c r="A166" s="40">
        <f t="shared" si="5"/>
        <v>165</v>
      </c>
      <c r="B166" s="53" t="str">
        <f t="shared" si="4"/>
        <v>George Isgrove   U15B   North Somerset AC</v>
      </c>
      <c r="C166" s="61" t="s">
        <v>278</v>
      </c>
      <c r="D166" s="58" t="s">
        <v>478</v>
      </c>
      <c r="E166" s="57" t="s">
        <v>91</v>
      </c>
      <c r="F166" s="45"/>
      <c r="G166" s="45"/>
      <c r="H166" s="45"/>
      <c r="I166" s="47"/>
      <c r="J166" s="10"/>
      <c r="K166" s="10"/>
    </row>
    <row r="167" spans="1:11" ht="15.4" x14ac:dyDescent="0.45">
      <c r="A167" s="40">
        <f t="shared" si="5"/>
        <v>166</v>
      </c>
      <c r="B167" s="53" t="str">
        <f t="shared" si="4"/>
        <v xml:space="preserve">Hannah Jackson    SW   Bristol and West </v>
      </c>
      <c r="C167" s="61" t="s">
        <v>279</v>
      </c>
      <c r="D167" s="58" t="s">
        <v>466</v>
      </c>
      <c r="E167" s="57" t="s">
        <v>61</v>
      </c>
      <c r="F167" s="42"/>
      <c r="G167" s="42"/>
      <c r="H167" s="42"/>
      <c r="I167" s="42"/>
      <c r="J167" s="41"/>
      <c r="K167" s="41"/>
    </row>
    <row r="168" spans="1:11" ht="15.4" x14ac:dyDescent="0.45">
      <c r="A168" s="40">
        <f t="shared" si="5"/>
        <v>167</v>
      </c>
      <c r="B168" s="53" t="str">
        <f t="shared" si="4"/>
        <v>Vicky Jackson    SW   Cardiff Archers AC</v>
      </c>
      <c r="C168" s="61" t="s">
        <v>280</v>
      </c>
      <c r="D168" s="60" t="s">
        <v>525</v>
      </c>
      <c r="E168" s="57" t="s">
        <v>61</v>
      </c>
      <c r="F168" s="42"/>
      <c r="G168" s="42"/>
      <c r="H168" s="42"/>
      <c r="I168" s="42"/>
      <c r="J168" s="41"/>
      <c r="K168" s="41"/>
    </row>
    <row r="169" spans="1:11" ht="15.4" x14ac:dyDescent="0.45">
      <c r="A169" s="40">
        <f t="shared" si="5"/>
        <v>168</v>
      </c>
      <c r="B169" s="53" t="str">
        <f t="shared" si="4"/>
        <v>Ella Jeffery    U17W   Wimborne AC</v>
      </c>
      <c r="C169" s="61" t="s">
        <v>281</v>
      </c>
      <c r="D169" s="58" t="s">
        <v>467</v>
      </c>
      <c r="E169" s="57" t="s">
        <v>94</v>
      </c>
      <c r="F169" s="42"/>
      <c r="G169" s="42"/>
      <c r="H169" s="42"/>
      <c r="I169" s="42"/>
      <c r="J169" s="41"/>
      <c r="K169" s="41"/>
    </row>
    <row r="170" spans="1:11" ht="15.4" x14ac:dyDescent="0.45">
      <c r="A170" s="40">
        <f t="shared" si="5"/>
        <v>169</v>
      </c>
      <c r="B170" s="53" t="str">
        <f t="shared" si="4"/>
        <v xml:space="preserve">L Jeffries    V60   Team Bath </v>
      </c>
      <c r="C170" s="61" t="s">
        <v>282</v>
      </c>
      <c r="D170" s="60" t="s">
        <v>459</v>
      </c>
      <c r="E170" s="57" t="s">
        <v>567</v>
      </c>
      <c r="F170" s="42"/>
      <c r="G170" s="42"/>
      <c r="H170" s="42"/>
      <c r="I170" s="42"/>
      <c r="J170" s="41"/>
      <c r="K170" s="41"/>
    </row>
    <row r="171" spans="1:11" ht="15.4" x14ac:dyDescent="0.45">
      <c r="A171" s="40">
        <f t="shared" si="5"/>
        <v>170</v>
      </c>
      <c r="B171" s="53" t="str">
        <f t="shared" si="4"/>
        <v>Madeleine Johnson   U20W   Wimborne AC</v>
      </c>
      <c r="C171" s="61" t="s">
        <v>283</v>
      </c>
      <c r="D171" s="58" t="s">
        <v>467</v>
      </c>
      <c r="E171" s="57" t="s">
        <v>93</v>
      </c>
      <c r="F171" s="42"/>
      <c r="G171" s="42"/>
      <c r="H171" s="42"/>
      <c r="I171" s="42"/>
      <c r="J171" s="41"/>
      <c r="K171" s="41"/>
    </row>
    <row r="172" spans="1:11" ht="15.4" x14ac:dyDescent="0.45">
      <c r="A172" s="40">
        <f t="shared" si="5"/>
        <v>171</v>
      </c>
      <c r="B172" s="53" t="str">
        <f t="shared" si="4"/>
        <v xml:space="preserve">Ben Jones    U15B   Taunton AC </v>
      </c>
      <c r="C172" s="59" t="s">
        <v>284</v>
      </c>
      <c r="D172" s="59" t="s">
        <v>495</v>
      </c>
      <c r="E172" s="57" t="s">
        <v>91</v>
      </c>
      <c r="F172" s="42"/>
      <c r="G172" s="42"/>
      <c r="H172" s="42"/>
      <c r="I172" s="42"/>
      <c r="J172" s="41"/>
      <c r="K172" s="41"/>
    </row>
    <row r="173" spans="1:11" ht="15.4" x14ac:dyDescent="0.45">
      <c r="A173" s="40">
        <f t="shared" si="5"/>
        <v>172</v>
      </c>
      <c r="B173" s="53" t="str">
        <f t="shared" si="4"/>
        <v xml:space="preserve">Natalie Jones    SW   Bristol and West </v>
      </c>
      <c r="C173" s="59" t="s">
        <v>285</v>
      </c>
      <c r="D173" s="59" t="s">
        <v>466</v>
      </c>
      <c r="E173" s="57" t="s">
        <v>61</v>
      </c>
      <c r="F173" s="42"/>
      <c r="G173" s="42"/>
      <c r="H173" s="42"/>
      <c r="I173" s="42"/>
      <c r="J173" s="41"/>
      <c r="K173" s="41"/>
    </row>
    <row r="174" spans="1:11" ht="15.4" x14ac:dyDescent="0.45">
      <c r="A174" s="40">
        <f t="shared" si="5"/>
        <v>173</v>
      </c>
      <c r="B174" s="53" t="str">
        <f t="shared" si="4"/>
        <v xml:space="preserve">Jemma Jones    SW   </v>
      </c>
      <c r="C174" s="59" t="s">
        <v>286</v>
      </c>
      <c r="D174" s="60"/>
      <c r="E174" s="57" t="s">
        <v>61</v>
      </c>
      <c r="F174" s="42"/>
      <c r="G174" s="42"/>
      <c r="H174" s="42"/>
      <c r="I174" s="42"/>
      <c r="J174" s="41"/>
      <c r="K174" s="41"/>
    </row>
    <row r="175" spans="1:11" ht="15.4" x14ac:dyDescent="0.45">
      <c r="A175" s="40">
        <f t="shared" si="5"/>
        <v>174</v>
      </c>
      <c r="B175" s="53" t="str">
        <f t="shared" si="4"/>
        <v>Rosie Joynes    U11   None</v>
      </c>
      <c r="C175" s="59" t="s">
        <v>287</v>
      </c>
      <c r="D175" s="59" t="s">
        <v>469</v>
      </c>
      <c r="E175" s="57" t="s">
        <v>92</v>
      </c>
      <c r="F175" s="42"/>
      <c r="G175" s="42"/>
      <c r="H175" s="42"/>
      <c r="I175" s="42"/>
      <c r="J175" s="41"/>
      <c r="K175" s="41"/>
    </row>
    <row r="176" spans="1:11" ht="15.4" x14ac:dyDescent="0.45">
      <c r="A176" s="40">
        <f t="shared" si="5"/>
        <v>175</v>
      </c>
      <c r="B176" s="53" t="str">
        <f t="shared" si="4"/>
        <v>Simran Kaur   U17M   Bristol and West AC</v>
      </c>
      <c r="C176" s="77" t="s">
        <v>288</v>
      </c>
      <c r="D176" s="62" t="s">
        <v>516</v>
      </c>
      <c r="E176" s="67" t="s">
        <v>2</v>
      </c>
      <c r="F176" s="45"/>
      <c r="G176" s="45"/>
      <c r="H176" s="45"/>
      <c r="I176" s="45"/>
      <c r="J176" s="10"/>
      <c r="K176" s="10"/>
    </row>
    <row r="177" spans="1:11" ht="15.4" x14ac:dyDescent="0.45">
      <c r="A177" s="40">
        <f t="shared" si="5"/>
        <v>176</v>
      </c>
      <c r="B177" s="53" t="str">
        <f t="shared" si="4"/>
        <v xml:space="preserve">Cailtin Keaney    U15G    Cornwall AC </v>
      </c>
      <c r="C177" s="76" t="s">
        <v>289</v>
      </c>
      <c r="D177" s="59" t="s">
        <v>471</v>
      </c>
      <c r="E177" s="57" t="s">
        <v>104</v>
      </c>
      <c r="F177" s="42"/>
      <c r="G177" s="42"/>
      <c r="H177" s="42"/>
      <c r="I177" s="42"/>
      <c r="J177" s="41"/>
      <c r="K177" s="41"/>
    </row>
    <row r="178" spans="1:11" ht="15.4" x14ac:dyDescent="0.45">
      <c r="A178" s="40">
        <f t="shared" si="5"/>
        <v>177</v>
      </c>
      <c r="B178" s="53" t="str">
        <f t="shared" si="4"/>
        <v>Maya Kendell   U15G   Taunton AC</v>
      </c>
      <c r="C178" s="59" t="s">
        <v>290</v>
      </c>
      <c r="D178" s="59" t="s">
        <v>111</v>
      </c>
      <c r="E178" s="57" t="s">
        <v>34</v>
      </c>
      <c r="F178" s="45"/>
      <c r="G178" s="45"/>
      <c r="H178" s="45"/>
      <c r="I178" s="45"/>
      <c r="J178" s="47"/>
      <c r="K178" s="10"/>
    </row>
    <row r="179" spans="1:11" ht="15.4" x14ac:dyDescent="0.45">
      <c r="A179" s="40">
        <f t="shared" si="5"/>
        <v>178</v>
      </c>
      <c r="B179" s="53" t="str">
        <f t="shared" si="4"/>
        <v xml:space="preserve">Isaac Ketterer   U15B   Newquay and Parr AC </v>
      </c>
      <c r="C179" s="61" t="s">
        <v>291</v>
      </c>
      <c r="D179" s="58" t="s">
        <v>474</v>
      </c>
      <c r="E179" s="57" t="s">
        <v>91</v>
      </c>
      <c r="F179" s="42"/>
      <c r="G179" s="42"/>
      <c r="H179" s="42"/>
      <c r="I179" s="43"/>
      <c r="J179" s="41"/>
      <c r="K179" s="41"/>
    </row>
    <row r="180" spans="1:11" ht="15.4" x14ac:dyDescent="0.45">
      <c r="A180" s="40">
        <f t="shared" si="5"/>
        <v>179</v>
      </c>
      <c r="B180" s="53" t="str">
        <f t="shared" si="4"/>
        <v>Phoebe Killen    U23W   Exeter Harriers</v>
      </c>
      <c r="C180" s="61" t="s">
        <v>292</v>
      </c>
      <c r="D180" s="58" t="s">
        <v>468</v>
      </c>
      <c r="E180" s="57" t="s">
        <v>574</v>
      </c>
      <c r="F180" s="45"/>
      <c r="G180" s="45"/>
      <c r="H180" s="45"/>
      <c r="I180" s="45"/>
      <c r="J180" s="47"/>
      <c r="K180" s="50"/>
    </row>
    <row r="181" spans="1:11" ht="15.4" x14ac:dyDescent="0.45">
      <c r="A181" s="40">
        <f t="shared" si="5"/>
        <v>180</v>
      </c>
      <c r="B181" s="53" t="str">
        <f t="shared" si="4"/>
        <v>Jessica Kinneir   U15G   Swindon</v>
      </c>
      <c r="C181" s="61" t="s">
        <v>293</v>
      </c>
      <c r="D181" s="58" t="s">
        <v>526</v>
      </c>
      <c r="E181" s="57" t="s">
        <v>34</v>
      </c>
      <c r="F181" s="42"/>
      <c r="G181" s="42"/>
      <c r="H181" s="42"/>
      <c r="I181" s="42"/>
      <c r="J181" s="41"/>
      <c r="K181" s="41"/>
    </row>
    <row r="182" spans="1:11" ht="15.4" x14ac:dyDescent="0.45">
      <c r="A182" s="40">
        <f t="shared" si="5"/>
        <v>181</v>
      </c>
      <c r="B182" s="53" t="str">
        <f t="shared" si="4"/>
        <v>Ethan Kirby   U20M    Newton Abbot</v>
      </c>
      <c r="C182" s="61" t="s">
        <v>294</v>
      </c>
      <c r="D182" s="60" t="s">
        <v>527</v>
      </c>
      <c r="E182" s="57" t="s">
        <v>100</v>
      </c>
      <c r="F182" s="45"/>
      <c r="G182" s="45"/>
      <c r="H182" s="45"/>
      <c r="I182" s="45"/>
      <c r="J182" s="47"/>
      <c r="K182" s="10"/>
    </row>
    <row r="183" spans="1:11" ht="15.4" x14ac:dyDescent="0.45">
      <c r="A183" s="40">
        <f t="shared" si="5"/>
        <v>182</v>
      </c>
      <c r="B183" s="53" t="str">
        <f t="shared" si="4"/>
        <v>Christopher Kirwin    U17M   Torquay AC</v>
      </c>
      <c r="C183" s="61" t="s">
        <v>295</v>
      </c>
      <c r="D183" s="60" t="s">
        <v>528</v>
      </c>
      <c r="E183" s="57" t="s">
        <v>2</v>
      </c>
      <c r="F183" s="45"/>
      <c r="G183" s="45"/>
      <c r="H183" s="45"/>
      <c r="I183" s="45"/>
      <c r="J183" s="10"/>
      <c r="K183" s="10"/>
    </row>
    <row r="184" spans="1:11" ht="15.4" x14ac:dyDescent="0.45">
      <c r="A184" s="40">
        <f t="shared" si="5"/>
        <v>183</v>
      </c>
      <c r="B184" s="53" t="str">
        <f t="shared" si="4"/>
        <v xml:space="preserve">Kimberly Knight    U15G    Newquay and Parr AC </v>
      </c>
      <c r="C184" s="59" t="s">
        <v>296</v>
      </c>
      <c r="D184" s="59" t="s">
        <v>474</v>
      </c>
      <c r="E184" s="57" t="s">
        <v>104</v>
      </c>
      <c r="F184" s="45"/>
      <c r="G184" s="45"/>
      <c r="H184" s="45"/>
      <c r="I184" s="45"/>
      <c r="J184" s="47"/>
      <c r="K184" s="10"/>
    </row>
    <row r="185" spans="1:11" ht="15.4" x14ac:dyDescent="0.45">
      <c r="A185" s="40">
        <f t="shared" si="5"/>
        <v>184</v>
      </c>
      <c r="B185" s="53" t="str">
        <f t="shared" si="4"/>
        <v xml:space="preserve">Mark Knight    V45   Newquay and Parr AC </v>
      </c>
      <c r="C185" s="61" t="s">
        <v>297</v>
      </c>
      <c r="D185" s="58" t="s">
        <v>474</v>
      </c>
      <c r="E185" s="57" t="s">
        <v>575</v>
      </c>
      <c r="F185" s="45"/>
      <c r="G185" s="45"/>
      <c r="H185" s="45"/>
      <c r="I185" s="45"/>
      <c r="J185" s="47"/>
      <c r="K185" s="10"/>
    </row>
    <row r="186" spans="1:11" ht="15.4" x14ac:dyDescent="0.45">
      <c r="A186" s="40">
        <f t="shared" si="5"/>
        <v>185</v>
      </c>
      <c r="B186" s="53" t="str">
        <f t="shared" si="4"/>
        <v xml:space="preserve">Claudia Koniecnza   U15G   Yeovil Olympiads AC </v>
      </c>
      <c r="C186" s="61" t="s">
        <v>298</v>
      </c>
      <c r="D186" s="58" t="s">
        <v>457</v>
      </c>
      <c r="E186" s="57" t="s">
        <v>34</v>
      </c>
      <c r="F186" s="45"/>
      <c r="G186" s="45"/>
      <c r="H186" s="45"/>
      <c r="I186" s="45"/>
      <c r="J186" s="47"/>
      <c r="K186" s="10"/>
    </row>
    <row r="187" spans="1:11" ht="15.4" x14ac:dyDescent="0.45">
      <c r="A187" s="40">
        <f t="shared" si="5"/>
        <v>186</v>
      </c>
      <c r="B187" s="53" t="str">
        <f t="shared" si="4"/>
        <v>Seth Lake       WAC</v>
      </c>
      <c r="C187" s="77" t="s">
        <v>299</v>
      </c>
      <c r="D187" s="62" t="s">
        <v>529</v>
      </c>
      <c r="E187" s="67"/>
      <c r="F187" s="45"/>
      <c r="G187" s="45"/>
      <c r="H187" s="45"/>
      <c r="I187" s="45"/>
      <c r="J187" s="47"/>
      <c r="K187" s="10"/>
    </row>
    <row r="188" spans="1:11" ht="15.4" x14ac:dyDescent="0.45">
      <c r="A188" s="40">
        <f t="shared" si="5"/>
        <v>187</v>
      </c>
      <c r="B188" s="53" t="str">
        <f t="shared" si="4"/>
        <v xml:space="preserve">Savannah Lamb   U 15G   Yeovil Olympiads </v>
      </c>
      <c r="C188" s="61" t="s">
        <v>300</v>
      </c>
      <c r="D188" s="58" t="s">
        <v>458</v>
      </c>
      <c r="E188" s="57" t="s">
        <v>576</v>
      </c>
      <c r="F188" s="45"/>
      <c r="G188" s="45"/>
      <c r="H188" s="45"/>
      <c r="I188" s="45"/>
      <c r="J188" s="47"/>
      <c r="K188" s="10"/>
    </row>
    <row r="189" spans="1:11" ht="15.4" x14ac:dyDescent="0.45">
      <c r="A189" s="40">
        <f t="shared" si="5"/>
        <v>188</v>
      </c>
      <c r="B189" s="53" t="str">
        <f t="shared" si="4"/>
        <v xml:space="preserve">Jasmine Larsen    U15G   City of Salisbury </v>
      </c>
      <c r="C189" s="61" t="s">
        <v>301</v>
      </c>
      <c r="D189" s="58" t="s">
        <v>517</v>
      </c>
      <c r="E189" s="57" t="s">
        <v>34</v>
      </c>
      <c r="F189" s="45"/>
      <c r="G189" s="45"/>
      <c r="H189" s="45"/>
      <c r="I189" s="45"/>
      <c r="J189" s="47"/>
      <c r="K189" s="10"/>
    </row>
    <row r="190" spans="1:11" ht="15.4" x14ac:dyDescent="0.45">
      <c r="A190" s="40">
        <f t="shared" si="5"/>
        <v>189</v>
      </c>
      <c r="B190" s="53" t="str">
        <f t="shared" si="4"/>
        <v xml:space="preserve">Imogen Leakey   U17W   Team Bath </v>
      </c>
      <c r="C190" s="61" t="s">
        <v>302</v>
      </c>
      <c r="D190" s="58" t="s">
        <v>459</v>
      </c>
      <c r="E190" s="57" t="s">
        <v>94</v>
      </c>
      <c r="F190" s="45"/>
      <c r="G190" s="45"/>
      <c r="H190" s="45"/>
      <c r="I190" s="45"/>
      <c r="J190" s="47"/>
      <c r="K190" s="10"/>
    </row>
    <row r="191" spans="1:11" ht="15.4" x14ac:dyDescent="0.45">
      <c r="A191" s="40">
        <f t="shared" si="5"/>
        <v>190</v>
      </c>
      <c r="B191" s="53" t="str">
        <f t="shared" si="4"/>
        <v xml:space="preserve">Cerys Lee   U20W   Taunton </v>
      </c>
      <c r="C191" s="61" t="s">
        <v>303</v>
      </c>
      <c r="D191" s="58" t="s">
        <v>479</v>
      </c>
      <c r="E191" s="57" t="s">
        <v>93</v>
      </c>
      <c r="F191" s="45"/>
      <c r="G191" s="45"/>
      <c r="H191" s="45"/>
      <c r="I191" s="45"/>
      <c r="J191" s="47"/>
      <c r="K191" s="10"/>
    </row>
    <row r="192" spans="1:11" ht="15.4" x14ac:dyDescent="0.45">
      <c r="A192" s="40">
        <f t="shared" si="5"/>
        <v>191</v>
      </c>
      <c r="B192" s="53" t="str">
        <f t="shared" si="4"/>
        <v>Oscar Lee    U17M   Taunton</v>
      </c>
      <c r="C192" s="61" t="s">
        <v>304</v>
      </c>
      <c r="D192" s="58" t="s">
        <v>107</v>
      </c>
      <c r="E192" s="57" t="s">
        <v>2</v>
      </c>
      <c r="F192" s="45"/>
      <c r="G192" s="45"/>
      <c r="H192" s="45"/>
      <c r="I192" s="45"/>
      <c r="J192" s="47"/>
      <c r="K192" s="10"/>
    </row>
    <row r="193" spans="1:11" ht="15.4" x14ac:dyDescent="0.45">
      <c r="A193" s="40">
        <f t="shared" si="5"/>
        <v>192</v>
      </c>
      <c r="B193" s="53" t="str">
        <f t="shared" si="4"/>
        <v xml:space="preserve">David Lee    V50   Taunton </v>
      </c>
      <c r="C193" s="61" t="s">
        <v>305</v>
      </c>
      <c r="D193" s="58" t="s">
        <v>479</v>
      </c>
      <c r="E193" s="57" t="s">
        <v>105</v>
      </c>
      <c r="F193" s="45"/>
      <c r="G193" s="45"/>
      <c r="H193" s="45"/>
      <c r="I193" s="45"/>
      <c r="J193" s="47"/>
      <c r="K193" s="10"/>
    </row>
    <row r="194" spans="1:11" ht="15.4" x14ac:dyDescent="0.45">
      <c r="A194" s="40">
        <f t="shared" si="5"/>
        <v>193</v>
      </c>
      <c r="B194" s="53" t="str">
        <f t="shared" ref="B194:B257" si="6">C194&amp;"   "&amp;E194 &amp;"   "&amp;D194</f>
        <v xml:space="preserve">Joshua Lewis    U13B   Bristol and West </v>
      </c>
      <c r="C194" s="61" t="s">
        <v>306</v>
      </c>
      <c r="D194" s="58" t="s">
        <v>466</v>
      </c>
      <c r="E194" s="57" t="s">
        <v>37</v>
      </c>
      <c r="F194" s="45"/>
      <c r="G194" s="45"/>
      <c r="H194" s="45"/>
      <c r="I194" s="45"/>
      <c r="J194" s="47"/>
      <c r="K194" s="10"/>
    </row>
    <row r="195" spans="1:11" ht="15.4" x14ac:dyDescent="0.45">
      <c r="A195" s="40">
        <f t="shared" si="5"/>
        <v>194</v>
      </c>
      <c r="B195" s="53" t="str">
        <f t="shared" si="6"/>
        <v xml:space="preserve">Jessica Lewis    U17W   Bristol and West </v>
      </c>
      <c r="C195" s="61" t="s">
        <v>307</v>
      </c>
      <c r="D195" s="58" t="s">
        <v>466</v>
      </c>
      <c r="E195" s="57" t="s">
        <v>94</v>
      </c>
      <c r="F195" s="45"/>
      <c r="G195" s="45"/>
      <c r="H195" s="45"/>
      <c r="I195" s="45"/>
      <c r="J195" s="47"/>
      <c r="K195" s="10"/>
    </row>
    <row r="196" spans="1:11" ht="15.4" x14ac:dyDescent="0.45">
      <c r="A196" s="40">
        <f t="shared" ref="A196:A259" si="7">A195+1</f>
        <v>195</v>
      </c>
      <c r="B196" s="53" t="str">
        <f t="shared" si="6"/>
        <v>Ben Lewis    U20M    Poole AC</v>
      </c>
      <c r="C196" s="61" t="s">
        <v>308</v>
      </c>
      <c r="D196" s="58" t="s">
        <v>488</v>
      </c>
      <c r="E196" s="57" t="s">
        <v>100</v>
      </c>
      <c r="F196" s="45"/>
      <c r="G196" s="45"/>
      <c r="H196" s="45"/>
      <c r="I196" s="45"/>
      <c r="J196" s="47"/>
      <c r="K196" s="10"/>
    </row>
    <row r="197" spans="1:11" ht="15.4" x14ac:dyDescent="0.45">
      <c r="A197" s="40">
        <f t="shared" si="7"/>
        <v>196</v>
      </c>
      <c r="B197" s="53" t="str">
        <f t="shared" si="6"/>
        <v xml:space="preserve">Adam Leworthy    U17M    North Devon AC </v>
      </c>
      <c r="C197" s="59" t="s">
        <v>309</v>
      </c>
      <c r="D197" s="59" t="s">
        <v>508</v>
      </c>
      <c r="E197" s="57" t="s">
        <v>98</v>
      </c>
      <c r="F197" s="45"/>
      <c r="G197" s="45"/>
      <c r="H197" s="45"/>
      <c r="I197" s="45"/>
      <c r="J197" s="47"/>
      <c r="K197" s="10"/>
    </row>
    <row r="198" spans="1:11" ht="15.4" x14ac:dyDescent="0.45">
      <c r="A198" s="40">
        <f t="shared" si="7"/>
        <v>197</v>
      </c>
      <c r="B198" s="53" t="str">
        <f t="shared" si="6"/>
        <v>Lara Loewe   U17W   Park Sch</v>
      </c>
      <c r="C198" s="61" t="s">
        <v>310</v>
      </c>
      <c r="D198" s="61" t="s">
        <v>499</v>
      </c>
      <c r="E198" s="57" t="s">
        <v>94</v>
      </c>
      <c r="F198" s="45"/>
      <c r="G198" s="45"/>
      <c r="H198" s="45"/>
      <c r="I198" s="45"/>
      <c r="J198" s="47"/>
      <c r="K198" s="10"/>
    </row>
    <row r="199" spans="1:11" ht="15.4" x14ac:dyDescent="0.45">
      <c r="A199" s="40">
        <f t="shared" si="7"/>
        <v>198</v>
      </c>
      <c r="B199" s="53" t="str">
        <f t="shared" si="6"/>
        <v>Tabitha Lorenz   U13G    None</v>
      </c>
      <c r="C199" s="59" t="s">
        <v>311</v>
      </c>
      <c r="D199" s="59" t="s">
        <v>469</v>
      </c>
      <c r="E199" s="57" t="s">
        <v>563</v>
      </c>
      <c r="F199" s="45"/>
      <c r="G199" s="45"/>
      <c r="H199" s="45"/>
      <c r="I199" s="45"/>
      <c r="J199" s="47"/>
      <c r="K199" s="10"/>
    </row>
    <row r="200" spans="1:11" ht="15.4" x14ac:dyDescent="0.45">
      <c r="A200" s="40">
        <f t="shared" si="7"/>
        <v>199</v>
      </c>
      <c r="B200" s="53" t="str">
        <f t="shared" si="6"/>
        <v>Oliver Lorenz   U15B   None</v>
      </c>
      <c r="C200" s="61" t="s">
        <v>312</v>
      </c>
      <c r="D200" s="59" t="s">
        <v>469</v>
      </c>
      <c r="E200" s="57" t="s">
        <v>91</v>
      </c>
      <c r="F200" s="45"/>
      <c r="G200" s="45"/>
      <c r="H200" s="45"/>
      <c r="I200" s="45"/>
      <c r="J200" s="47"/>
      <c r="K200" s="10"/>
    </row>
    <row r="201" spans="1:11" ht="15.4" x14ac:dyDescent="0.45">
      <c r="A201" s="40">
        <f t="shared" si="7"/>
        <v>200</v>
      </c>
      <c r="B201" s="53" t="str">
        <f t="shared" si="6"/>
        <v>Abbie Lovering    U17G   Wimborne AC</v>
      </c>
      <c r="C201" s="61" t="s">
        <v>313</v>
      </c>
      <c r="D201" s="58" t="s">
        <v>467</v>
      </c>
      <c r="E201" s="57" t="s">
        <v>108</v>
      </c>
      <c r="F201" s="45"/>
      <c r="G201" s="45"/>
      <c r="H201" s="45"/>
      <c r="I201" s="45"/>
      <c r="J201" s="47"/>
      <c r="K201" s="10"/>
    </row>
    <row r="202" spans="1:11" ht="15.4" x14ac:dyDescent="0.45">
      <c r="A202" s="40">
        <f t="shared" si="7"/>
        <v>201</v>
      </c>
      <c r="B202" s="53" t="str">
        <f t="shared" si="6"/>
        <v xml:space="preserve">Owen Lythell   U17M    Avon Runners </v>
      </c>
      <c r="C202" s="59" t="s">
        <v>314</v>
      </c>
      <c r="D202" s="59" t="s">
        <v>530</v>
      </c>
      <c r="E202" s="57" t="s">
        <v>98</v>
      </c>
      <c r="F202" s="45"/>
      <c r="G202" s="45"/>
      <c r="H202" s="45"/>
      <c r="I202" s="45"/>
      <c r="J202" s="47"/>
      <c r="K202" s="10"/>
    </row>
    <row r="203" spans="1:11" ht="15.4" x14ac:dyDescent="0.45">
      <c r="A203" s="40">
        <f t="shared" si="7"/>
        <v>202</v>
      </c>
      <c r="B203" s="53" t="str">
        <f t="shared" si="6"/>
        <v>Nicholas Maczugowski   U13B   Tavistock</v>
      </c>
      <c r="C203" s="61" t="s">
        <v>315</v>
      </c>
      <c r="D203" s="58" t="s">
        <v>531</v>
      </c>
      <c r="E203" s="57" t="s">
        <v>37</v>
      </c>
      <c r="F203" s="45"/>
      <c r="G203" s="45"/>
      <c r="H203" s="45"/>
      <c r="I203" s="45"/>
      <c r="J203" s="47"/>
      <c r="K203" s="10"/>
    </row>
    <row r="204" spans="1:11" ht="15.4" x14ac:dyDescent="0.45">
      <c r="A204" s="40">
        <f t="shared" si="7"/>
        <v>203</v>
      </c>
      <c r="B204" s="53" t="str">
        <f t="shared" si="6"/>
        <v>Josh Maggs   U17M   Bristol and West AC</v>
      </c>
      <c r="C204" s="61" t="s">
        <v>316</v>
      </c>
      <c r="D204" s="58" t="s">
        <v>516</v>
      </c>
      <c r="E204" s="57" t="s">
        <v>2</v>
      </c>
      <c r="F204" s="45"/>
      <c r="G204" s="45"/>
      <c r="H204" s="45"/>
      <c r="I204" s="45"/>
      <c r="J204" s="47"/>
      <c r="K204" s="10"/>
    </row>
    <row r="205" spans="1:11" ht="15.4" x14ac:dyDescent="0.45">
      <c r="A205" s="40">
        <f t="shared" si="7"/>
        <v>204</v>
      </c>
      <c r="B205" s="53" t="str">
        <f t="shared" si="6"/>
        <v xml:space="preserve">Daisy Mahoney   U11   Yeovil Olympiads </v>
      </c>
      <c r="C205" s="61" t="s">
        <v>317</v>
      </c>
      <c r="D205" s="58" t="s">
        <v>458</v>
      </c>
      <c r="E205" s="57" t="s">
        <v>92</v>
      </c>
      <c r="F205" s="45"/>
      <c r="G205" s="45"/>
      <c r="H205" s="45"/>
      <c r="I205" s="45"/>
      <c r="J205" s="47"/>
      <c r="K205" s="10"/>
    </row>
    <row r="206" spans="1:11" ht="15.4" x14ac:dyDescent="0.45">
      <c r="A206" s="40">
        <f t="shared" si="7"/>
        <v>205</v>
      </c>
      <c r="B206" s="53" t="str">
        <f t="shared" si="6"/>
        <v xml:space="preserve">Caitlin Mander    U15G    Team Bath </v>
      </c>
      <c r="C206" s="61" t="s">
        <v>318</v>
      </c>
      <c r="D206" s="58" t="s">
        <v>459</v>
      </c>
      <c r="E206" s="57" t="s">
        <v>104</v>
      </c>
      <c r="F206" s="45"/>
      <c r="G206" s="45"/>
      <c r="H206" s="45"/>
      <c r="I206" s="45"/>
      <c r="J206" s="47"/>
      <c r="K206" s="10"/>
    </row>
    <row r="207" spans="1:11" ht="15.4" x14ac:dyDescent="0.45">
      <c r="A207" s="40">
        <f t="shared" si="7"/>
        <v>206</v>
      </c>
      <c r="B207" s="53" t="str">
        <f t="shared" si="6"/>
        <v xml:space="preserve">Byron Mander    U15B   Team Bath </v>
      </c>
      <c r="C207" s="61" t="s">
        <v>319</v>
      </c>
      <c r="D207" s="58" t="s">
        <v>459</v>
      </c>
      <c r="E207" s="57" t="s">
        <v>91</v>
      </c>
      <c r="F207" s="45"/>
      <c r="G207" s="45"/>
      <c r="H207" s="45"/>
      <c r="I207" s="45"/>
      <c r="J207" s="47"/>
      <c r="K207" s="10"/>
    </row>
    <row r="208" spans="1:11" ht="15.4" x14ac:dyDescent="0.45">
      <c r="A208" s="40">
        <f t="shared" si="7"/>
        <v>207</v>
      </c>
      <c r="B208" s="53" t="str">
        <f t="shared" si="6"/>
        <v xml:space="preserve">Gareth Manning    V50   Weymouth St Pauls Harriers </v>
      </c>
      <c r="C208" s="77" t="s">
        <v>320</v>
      </c>
      <c r="D208" s="62" t="s">
        <v>532</v>
      </c>
      <c r="E208" s="67" t="s">
        <v>105</v>
      </c>
      <c r="F208" s="45"/>
      <c r="G208" s="45"/>
      <c r="H208" s="45"/>
      <c r="I208" s="45"/>
      <c r="J208" s="47"/>
      <c r="K208" s="10"/>
    </row>
    <row r="209" spans="1:11" ht="15.4" x14ac:dyDescent="0.45">
      <c r="A209" s="40">
        <f t="shared" si="7"/>
        <v>208</v>
      </c>
      <c r="B209" s="53" t="str">
        <f t="shared" si="6"/>
        <v>Phillipa Mannings    SW   North Somerset AC</v>
      </c>
      <c r="C209" s="61" t="s">
        <v>321</v>
      </c>
      <c r="D209" s="58" t="s">
        <v>478</v>
      </c>
      <c r="E209" s="57" t="s">
        <v>61</v>
      </c>
      <c r="F209" s="45"/>
      <c r="G209" s="45"/>
      <c r="H209" s="45"/>
      <c r="I209" s="45"/>
      <c r="J209" s="47"/>
      <c r="K209" s="10"/>
    </row>
    <row r="210" spans="1:11" ht="15.4" x14ac:dyDescent="0.45">
      <c r="A210" s="40">
        <f t="shared" si="7"/>
        <v>209</v>
      </c>
      <c r="B210" s="53" t="str">
        <f t="shared" si="6"/>
        <v xml:space="preserve">Joseph Markey    U15B   Avon Valley </v>
      </c>
      <c r="C210" s="61" t="s">
        <v>322</v>
      </c>
      <c r="D210" s="60" t="s">
        <v>533</v>
      </c>
      <c r="E210" s="57" t="s">
        <v>91</v>
      </c>
      <c r="F210" s="45"/>
      <c r="G210" s="45"/>
      <c r="H210" s="45"/>
      <c r="I210" s="45"/>
      <c r="J210" s="47"/>
      <c r="K210" s="10"/>
    </row>
    <row r="211" spans="1:11" ht="15.4" x14ac:dyDescent="0.45">
      <c r="A211" s="40">
        <f t="shared" si="7"/>
        <v>210</v>
      </c>
      <c r="B211" s="53" t="str">
        <f t="shared" si="6"/>
        <v xml:space="preserve">Joel Mattacks   U20M   Team Bath AC </v>
      </c>
      <c r="C211" s="59" t="s">
        <v>323</v>
      </c>
      <c r="D211" s="59" t="s">
        <v>498</v>
      </c>
      <c r="E211" s="57" t="s">
        <v>103</v>
      </c>
      <c r="F211" s="45"/>
      <c r="G211" s="45"/>
      <c r="H211" s="45"/>
      <c r="I211" s="45"/>
      <c r="J211" s="47"/>
      <c r="K211" s="10"/>
    </row>
    <row r="212" spans="1:11" ht="15.4" x14ac:dyDescent="0.45">
      <c r="A212" s="40">
        <f t="shared" si="7"/>
        <v>211</v>
      </c>
      <c r="B212" s="53" t="str">
        <f t="shared" si="6"/>
        <v>Lucy-Jane Matthews    U20W   Southampton AC</v>
      </c>
      <c r="C212" s="61" t="s">
        <v>324</v>
      </c>
      <c r="D212" s="58" t="s">
        <v>534</v>
      </c>
      <c r="E212" s="57" t="s">
        <v>93</v>
      </c>
      <c r="F212" s="45"/>
      <c r="G212" s="45"/>
      <c r="H212" s="45"/>
      <c r="I212" s="45"/>
      <c r="J212" s="47"/>
      <c r="K212" s="10"/>
    </row>
    <row r="213" spans="1:11" ht="15.4" x14ac:dyDescent="0.45">
      <c r="A213" s="40">
        <f t="shared" si="7"/>
        <v>212</v>
      </c>
      <c r="B213" s="53" t="str">
        <f t="shared" si="6"/>
        <v>Saffron Maurice    U17M    Cardiff Archers AC</v>
      </c>
      <c r="C213" s="61" t="s">
        <v>325</v>
      </c>
      <c r="D213" s="60" t="s">
        <v>525</v>
      </c>
      <c r="E213" s="57" t="s">
        <v>98</v>
      </c>
      <c r="F213" s="45"/>
      <c r="G213" s="45"/>
      <c r="H213" s="45"/>
      <c r="I213" s="45"/>
      <c r="J213" s="47"/>
      <c r="K213" s="10"/>
    </row>
    <row r="214" spans="1:11" ht="15.4" x14ac:dyDescent="0.45">
      <c r="A214" s="40">
        <f t="shared" si="7"/>
        <v>213</v>
      </c>
      <c r="B214" s="53" t="str">
        <f t="shared" si="6"/>
        <v>Alex May    U11   none</v>
      </c>
      <c r="C214" s="61" t="s">
        <v>326</v>
      </c>
      <c r="D214" s="60" t="s">
        <v>470</v>
      </c>
      <c r="E214" s="57" t="s">
        <v>92</v>
      </c>
      <c r="F214" s="45"/>
      <c r="G214" s="45"/>
      <c r="H214" s="45"/>
      <c r="I214" s="45"/>
      <c r="J214" s="47"/>
      <c r="K214" s="10"/>
    </row>
    <row r="215" spans="1:11" ht="15.4" x14ac:dyDescent="0.45">
      <c r="A215" s="40">
        <f t="shared" si="7"/>
        <v>214</v>
      </c>
      <c r="B215" s="53" t="str">
        <f t="shared" si="6"/>
        <v>Enya Maylor   U17W   Team Bath AC</v>
      </c>
      <c r="C215" s="61" t="s">
        <v>327</v>
      </c>
      <c r="D215" s="58" t="s">
        <v>482</v>
      </c>
      <c r="E215" s="57" t="s">
        <v>94</v>
      </c>
      <c r="F215" s="45"/>
      <c r="G215" s="45"/>
      <c r="H215" s="45"/>
      <c r="I215" s="45"/>
      <c r="J215" s="47"/>
      <c r="K215" s="10"/>
    </row>
    <row r="216" spans="1:11" ht="15.4" x14ac:dyDescent="0.45">
      <c r="A216" s="40">
        <f t="shared" si="7"/>
        <v>215</v>
      </c>
      <c r="B216" s="53" t="str">
        <f t="shared" si="6"/>
        <v>James Mckibbin   SM   North Devon AC</v>
      </c>
      <c r="C216" s="61" t="s">
        <v>328</v>
      </c>
      <c r="D216" s="58" t="s">
        <v>535</v>
      </c>
      <c r="E216" s="57" t="s">
        <v>50</v>
      </c>
      <c r="F216" s="45"/>
      <c r="G216" s="45"/>
      <c r="H216" s="45"/>
      <c r="I216" s="45"/>
      <c r="J216" s="47"/>
      <c r="K216" s="10"/>
    </row>
    <row r="217" spans="1:11" ht="15.4" x14ac:dyDescent="0.45">
      <c r="A217" s="40">
        <f t="shared" si="7"/>
        <v>216</v>
      </c>
      <c r="B217" s="53" t="str">
        <f t="shared" si="6"/>
        <v xml:space="preserve">Harry Meredith   U20   Team Bath </v>
      </c>
      <c r="C217" s="61" t="s">
        <v>329</v>
      </c>
      <c r="D217" s="58" t="s">
        <v>459</v>
      </c>
      <c r="E217" s="57" t="s">
        <v>106</v>
      </c>
      <c r="F217" s="45"/>
      <c r="G217" s="45"/>
      <c r="H217" s="45"/>
      <c r="I217" s="45"/>
      <c r="J217" s="47"/>
      <c r="K217" s="10"/>
    </row>
    <row r="218" spans="1:11" ht="15.4" x14ac:dyDescent="0.45">
      <c r="A218" s="40">
        <f t="shared" si="7"/>
        <v>217</v>
      </c>
      <c r="B218" s="53" t="str">
        <f t="shared" si="6"/>
        <v xml:space="preserve">Joe Milton    U17M   Avon Valley </v>
      </c>
      <c r="C218" s="61" t="s">
        <v>330</v>
      </c>
      <c r="D218" s="58" t="s">
        <v>533</v>
      </c>
      <c r="E218" s="57" t="s">
        <v>2</v>
      </c>
      <c r="F218" s="45"/>
      <c r="G218" s="45"/>
      <c r="H218" s="45"/>
      <c r="I218" s="45"/>
      <c r="J218" s="47"/>
      <c r="K218" s="10"/>
    </row>
    <row r="219" spans="1:11" ht="15.4" x14ac:dyDescent="0.45">
      <c r="A219" s="40">
        <f t="shared" si="7"/>
        <v>218</v>
      </c>
      <c r="B219" s="53" t="str">
        <f t="shared" si="6"/>
        <v xml:space="preserve">Joshua Moore    U15B   Wells City Harriers </v>
      </c>
      <c r="C219" s="77" t="s">
        <v>331</v>
      </c>
      <c r="D219" s="62" t="s">
        <v>481</v>
      </c>
      <c r="E219" s="70" t="s">
        <v>91</v>
      </c>
      <c r="F219" s="45"/>
      <c r="G219" s="45"/>
      <c r="H219" s="45"/>
      <c r="I219" s="45"/>
      <c r="J219" s="47"/>
      <c r="K219" s="10"/>
    </row>
    <row r="220" spans="1:11" ht="15.4" x14ac:dyDescent="0.45">
      <c r="A220" s="40">
        <f t="shared" si="7"/>
        <v>219</v>
      </c>
      <c r="B220" s="53" t="str">
        <f t="shared" si="6"/>
        <v>Elliot Moran    U20M    Exeter Harriers</v>
      </c>
      <c r="C220" s="61" t="s">
        <v>332</v>
      </c>
      <c r="D220" s="60" t="s">
        <v>468</v>
      </c>
      <c r="E220" s="57" t="s">
        <v>100</v>
      </c>
      <c r="F220" s="45"/>
      <c r="G220" s="45"/>
      <c r="H220" s="45"/>
      <c r="I220" s="45"/>
      <c r="J220" s="47"/>
      <c r="K220" s="10"/>
    </row>
    <row r="221" spans="1:11" ht="15.4" x14ac:dyDescent="0.45">
      <c r="A221" s="40">
        <f t="shared" si="7"/>
        <v>220</v>
      </c>
      <c r="B221" s="53" t="str">
        <f t="shared" si="6"/>
        <v>William Nicolle   SM   Taunton AC</v>
      </c>
      <c r="C221" s="61" t="s">
        <v>333</v>
      </c>
      <c r="D221" s="58" t="s">
        <v>111</v>
      </c>
      <c r="E221" s="57" t="s">
        <v>50</v>
      </c>
      <c r="F221" s="45"/>
      <c r="G221" s="45"/>
      <c r="H221" s="45"/>
      <c r="I221" s="45"/>
      <c r="J221" s="47"/>
      <c r="K221" s="10"/>
    </row>
    <row r="222" spans="1:11" ht="15.4" x14ac:dyDescent="0.45">
      <c r="A222" s="40">
        <f t="shared" si="7"/>
        <v>221</v>
      </c>
      <c r="B222" s="53" t="str">
        <f t="shared" si="6"/>
        <v>Holly Nixon   U17W   Wimborne AC</v>
      </c>
      <c r="C222" s="61" t="s">
        <v>334</v>
      </c>
      <c r="D222" s="60" t="s">
        <v>467</v>
      </c>
      <c r="E222" s="57" t="s">
        <v>94</v>
      </c>
      <c r="F222" s="45"/>
      <c r="G222" s="45"/>
      <c r="H222" s="45"/>
      <c r="I222" s="45"/>
      <c r="J222" s="47"/>
      <c r="K222" s="10"/>
    </row>
    <row r="223" spans="1:11" ht="15.4" x14ac:dyDescent="0.45">
      <c r="A223" s="40">
        <f t="shared" si="7"/>
        <v>222</v>
      </c>
      <c r="B223" s="53" t="str">
        <f t="shared" si="6"/>
        <v xml:space="preserve">Aidan Noble   U20    Westbury Yate </v>
      </c>
      <c r="C223" s="61" t="s">
        <v>634</v>
      </c>
      <c r="D223" s="58" t="s">
        <v>521</v>
      </c>
      <c r="E223" s="57" t="s">
        <v>97</v>
      </c>
      <c r="F223" s="45"/>
      <c r="G223" s="45"/>
      <c r="H223" s="45"/>
      <c r="I223" s="45"/>
      <c r="J223" s="47"/>
      <c r="K223" s="10"/>
    </row>
    <row r="224" spans="1:11" ht="15.4" x14ac:dyDescent="0.45">
      <c r="A224" s="40">
        <f t="shared" si="7"/>
        <v>223</v>
      </c>
      <c r="B224" s="53" t="str">
        <f t="shared" si="6"/>
        <v>Callum Oliver-Davidson    U20M    |Newton Abbott AC</v>
      </c>
      <c r="C224" s="61" t="s">
        <v>335</v>
      </c>
      <c r="D224" s="58" t="s">
        <v>536</v>
      </c>
      <c r="E224" s="57" t="s">
        <v>100</v>
      </c>
      <c r="F224" s="45"/>
      <c r="G224" s="45"/>
      <c r="H224" s="45"/>
      <c r="I224" s="45"/>
      <c r="J224" s="47"/>
      <c r="K224" s="10"/>
    </row>
    <row r="225" spans="1:11" ht="15.4" x14ac:dyDescent="0.45">
      <c r="A225" s="40">
        <f t="shared" si="7"/>
        <v>224</v>
      </c>
      <c r="B225" s="53" t="str">
        <f t="shared" si="6"/>
        <v>Angelica Oparinde    U17G   Derby AC</v>
      </c>
      <c r="C225" s="61" t="s">
        <v>336</v>
      </c>
      <c r="D225" s="58" t="s">
        <v>537</v>
      </c>
      <c r="E225" s="57" t="s">
        <v>108</v>
      </c>
      <c r="F225" s="45"/>
      <c r="G225" s="45"/>
      <c r="H225" s="45"/>
      <c r="I225" s="45"/>
      <c r="J225" s="47"/>
      <c r="K225" s="10"/>
    </row>
    <row r="226" spans="1:11" ht="15.4" x14ac:dyDescent="0.45">
      <c r="A226" s="40">
        <f t="shared" si="7"/>
        <v>225</v>
      </c>
      <c r="B226" s="53" t="str">
        <f t="shared" si="6"/>
        <v xml:space="preserve">Thema Osborne-Hendricks    U17W   </v>
      </c>
      <c r="C226" s="59" t="s">
        <v>337</v>
      </c>
      <c r="D226" s="59"/>
      <c r="E226" s="57" t="s">
        <v>94</v>
      </c>
      <c r="F226" s="45"/>
      <c r="G226" s="45"/>
      <c r="H226" s="45"/>
      <c r="I226" s="45"/>
      <c r="J226" s="47"/>
      <c r="K226" s="10"/>
    </row>
    <row r="227" spans="1:11" ht="15.4" x14ac:dyDescent="0.45">
      <c r="A227" s="40">
        <f t="shared" si="7"/>
        <v>226</v>
      </c>
      <c r="B227" s="53" t="str">
        <f t="shared" si="6"/>
        <v xml:space="preserve">Ellie Osmond    U17W   Blackheath and Bromley Harriers </v>
      </c>
      <c r="C227" s="61" t="s">
        <v>338</v>
      </c>
      <c r="D227" s="58" t="s">
        <v>538</v>
      </c>
      <c r="E227" s="57" t="s">
        <v>94</v>
      </c>
      <c r="F227" s="45"/>
      <c r="G227" s="45"/>
      <c r="H227" s="45"/>
      <c r="I227" s="45"/>
      <c r="J227" s="47"/>
      <c r="K227" s="10"/>
    </row>
    <row r="228" spans="1:11" ht="15.4" x14ac:dyDescent="0.45">
      <c r="A228" s="40">
        <f t="shared" si="7"/>
        <v>227</v>
      </c>
      <c r="B228" s="53" t="str">
        <f t="shared" si="6"/>
        <v xml:space="preserve">Rebecca Ousby    U20W   Team Bath </v>
      </c>
      <c r="C228" s="61" t="s">
        <v>339</v>
      </c>
      <c r="D228" s="58" t="s">
        <v>459</v>
      </c>
      <c r="E228" s="57" t="s">
        <v>93</v>
      </c>
      <c r="F228" s="45"/>
      <c r="G228" s="45"/>
      <c r="H228" s="45"/>
      <c r="I228" s="45"/>
      <c r="J228" s="47"/>
      <c r="K228" s="10"/>
    </row>
    <row r="229" spans="1:11" ht="15.4" x14ac:dyDescent="0.45">
      <c r="A229" s="40">
        <f t="shared" si="7"/>
        <v>228</v>
      </c>
      <c r="B229" s="53" t="str">
        <f t="shared" si="6"/>
        <v>Christopher Page    U17B   Yate and District AC</v>
      </c>
      <c r="C229" s="61" t="s">
        <v>340</v>
      </c>
      <c r="D229" s="58" t="s">
        <v>477</v>
      </c>
      <c r="E229" s="57" t="s">
        <v>96</v>
      </c>
      <c r="F229" s="45"/>
      <c r="G229" s="45"/>
      <c r="H229" s="45"/>
      <c r="I229" s="45"/>
      <c r="J229" s="47"/>
      <c r="K229" s="10"/>
    </row>
    <row r="230" spans="1:11" ht="15.4" x14ac:dyDescent="0.45">
      <c r="A230" s="40">
        <f t="shared" si="7"/>
        <v>229</v>
      </c>
      <c r="B230" s="53" t="str">
        <f t="shared" si="6"/>
        <v>Matthew Page    U15B   Yate and District</v>
      </c>
      <c r="C230" s="61" t="s">
        <v>341</v>
      </c>
      <c r="D230" s="60" t="s">
        <v>519</v>
      </c>
      <c r="E230" s="57" t="s">
        <v>91</v>
      </c>
      <c r="F230" s="45"/>
      <c r="G230" s="45"/>
      <c r="H230" s="45"/>
      <c r="I230" s="45"/>
      <c r="J230" s="47"/>
      <c r="K230" s="10"/>
    </row>
    <row r="231" spans="1:11" ht="15.4" x14ac:dyDescent="0.45">
      <c r="A231" s="40">
        <f t="shared" si="7"/>
        <v>230</v>
      </c>
      <c r="B231" s="53" t="str">
        <f t="shared" si="6"/>
        <v xml:space="preserve">Holly Page    U20G   Dartford Harriers </v>
      </c>
      <c r="C231" s="59" t="s">
        <v>342</v>
      </c>
      <c r="D231" s="59" t="s">
        <v>539</v>
      </c>
      <c r="E231" s="57" t="s">
        <v>577</v>
      </c>
      <c r="F231" s="45"/>
      <c r="G231" s="45"/>
      <c r="H231" s="45"/>
      <c r="I231" s="45"/>
      <c r="J231" s="47"/>
      <c r="K231" s="10"/>
    </row>
    <row r="232" spans="1:11" ht="15.4" x14ac:dyDescent="0.45">
      <c r="A232" s="40">
        <f t="shared" si="7"/>
        <v>231</v>
      </c>
      <c r="B232" s="53" t="str">
        <f t="shared" si="6"/>
        <v>Sophie Page    U13G   Yate</v>
      </c>
      <c r="C232" s="61" t="s">
        <v>343</v>
      </c>
      <c r="D232" s="58" t="s">
        <v>540</v>
      </c>
      <c r="E232" s="57" t="s">
        <v>39</v>
      </c>
      <c r="F232" s="45"/>
      <c r="G232" s="45"/>
      <c r="H232" s="45"/>
      <c r="I232" s="45"/>
      <c r="J232" s="47"/>
      <c r="K232" s="10"/>
    </row>
    <row r="233" spans="1:11" ht="15.4" x14ac:dyDescent="0.45">
      <c r="A233" s="40">
        <f t="shared" si="7"/>
        <v>232</v>
      </c>
      <c r="B233" s="53" t="str">
        <f t="shared" si="6"/>
        <v xml:space="preserve">Holly Paine    U20   Yeovil Olympiads </v>
      </c>
      <c r="C233" s="76" t="s">
        <v>344</v>
      </c>
      <c r="D233" s="59" t="s">
        <v>458</v>
      </c>
      <c r="E233" s="57" t="s">
        <v>106</v>
      </c>
      <c r="F233" s="45"/>
      <c r="G233" s="45"/>
      <c r="H233" s="45"/>
      <c r="I233" s="45"/>
      <c r="J233" s="47"/>
      <c r="K233" s="10"/>
    </row>
    <row r="234" spans="1:11" ht="15.4" x14ac:dyDescent="0.45">
      <c r="A234" s="40">
        <f t="shared" si="7"/>
        <v>233</v>
      </c>
      <c r="B234" s="53" t="str">
        <f t="shared" si="6"/>
        <v>Emily Parker   U17W   Parker</v>
      </c>
      <c r="C234" s="76" t="s">
        <v>345</v>
      </c>
      <c r="D234" s="59" t="s">
        <v>541</v>
      </c>
      <c r="E234" s="57" t="s">
        <v>94</v>
      </c>
      <c r="F234" s="45"/>
      <c r="G234" s="45"/>
      <c r="H234" s="45"/>
      <c r="I234" s="45"/>
      <c r="J234" s="47"/>
      <c r="K234" s="10"/>
    </row>
    <row r="235" spans="1:11" ht="15.4" x14ac:dyDescent="0.45">
      <c r="A235" s="40">
        <f t="shared" si="7"/>
        <v>234</v>
      </c>
      <c r="B235" s="53" t="str">
        <f t="shared" si="6"/>
        <v>Dan Parkin   U17M   North Devon AC</v>
      </c>
      <c r="C235" s="61" t="s">
        <v>346</v>
      </c>
      <c r="D235" s="58" t="s">
        <v>535</v>
      </c>
      <c r="E235" s="57" t="s">
        <v>2</v>
      </c>
      <c r="F235" s="45"/>
      <c r="G235" s="45"/>
      <c r="H235" s="45"/>
      <c r="I235" s="45"/>
      <c r="J235" s="47"/>
      <c r="K235" s="10"/>
    </row>
    <row r="236" spans="1:11" ht="15.4" x14ac:dyDescent="0.45">
      <c r="A236" s="40">
        <f t="shared" si="7"/>
        <v>235</v>
      </c>
      <c r="B236" s="53" t="str">
        <f t="shared" si="6"/>
        <v xml:space="preserve">Will Parry    U17M   Yeovil Olympiads AC </v>
      </c>
      <c r="C236" s="61" t="s">
        <v>347</v>
      </c>
      <c r="D236" s="58" t="s">
        <v>457</v>
      </c>
      <c r="E236" s="57" t="s">
        <v>2</v>
      </c>
      <c r="F236" s="45"/>
      <c r="G236" s="45"/>
      <c r="H236" s="45"/>
      <c r="I236" s="45"/>
      <c r="J236" s="47"/>
      <c r="K236" s="10"/>
    </row>
    <row r="237" spans="1:11" ht="15.4" x14ac:dyDescent="0.45">
      <c r="A237" s="40">
        <f t="shared" si="7"/>
        <v>236</v>
      </c>
      <c r="B237" s="53" t="str">
        <f t="shared" si="6"/>
        <v>Aidan Patton   SM   Newquay and Par</v>
      </c>
      <c r="C237" s="59" t="s">
        <v>348</v>
      </c>
      <c r="D237" s="58" t="s">
        <v>542</v>
      </c>
      <c r="E237" s="57" t="s">
        <v>50</v>
      </c>
      <c r="F237" s="45"/>
      <c r="G237" s="45"/>
      <c r="H237" s="45"/>
      <c r="I237" s="45"/>
      <c r="J237" s="47"/>
      <c r="K237" s="10"/>
    </row>
    <row r="238" spans="1:11" ht="15.4" x14ac:dyDescent="0.45">
      <c r="A238" s="40">
        <f t="shared" si="7"/>
        <v>237</v>
      </c>
      <c r="B238" s="53" t="str">
        <f t="shared" si="6"/>
        <v>Birdie Payne   U15G   Wimborne AC</v>
      </c>
      <c r="C238" s="59" t="s">
        <v>349</v>
      </c>
      <c r="D238" s="59" t="s">
        <v>467</v>
      </c>
      <c r="E238" s="57" t="s">
        <v>34</v>
      </c>
      <c r="F238" s="45"/>
      <c r="G238" s="45"/>
      <c r="H238" s="45"/>
      <c r="I238" s="45"/>
      <c r="J238" s="47"/>
      <c r="K238" s="10"/>
    </row>
    <row r="239" spans="1:11" ht="15.4" x14ac:dyDescent="0.45">
      <c r="A239" s="40">
        <f t="shared" si="7"/>
        <v>238</v>
      </c>
      <c r="B239" s="53" t="str">
        <f t="shared" si="6"/>
        <v xml:space="preserve">Elowen Penfold    U20W   Newquay and Par </v>
      </c>
      <c r="C239" s="61" t="s">
        <v>350</v>
      </c>
      <c r="D239" s="58" t="s">
        <v>543</v>
      </c>
      <c r="E239" s="57" t="s">
        <v>93</v>
      </c>
      <c r="F239" s="45"/>
      <c r="G239" s="45"/>
      <c r="H239" s="45"/>
      <c r="I239" s="45"/>
      <c r="J239" s="47"/>
      <c r="K239" s="10"/>
    </row>
    <row r="240" spans="1:11" ht="15.4" x14ac:dyDescent="0.45">
      <c r="A240" s="40">
        <f t="shared" si="7"/>
        <v>239</v>
      </c>
      <c r="B240" s="53" t="str">
        <f t="shared" si="6"/>
        <v>Brenden Pentland    U20M   None</v>
      </c>
      <c r="C240" s="59" t="s">
        <v>351</v>
      </c>
      <c r="D240" s="58" t="s">
        <v>469</v>
      </c>
      <c r="E240" s="57" t="s">
        <v>103</v>
      </c>
      <c r="F240" s="45"/>
      <c r="G240" s="45"/>
      <c r="H240" s="45"/>
      <c r="I240" s="45"/>
      <c r="J240" s="47"/>
      <c r="K240" s="10"/>
    </row>
    <row r="241" spans="1:11" ht="15.4" x14ac:dyDescent="0.45">
      <c r="A241" s="40">
        <f t="shared" si="7"/>
        <v>240</v>
      </c>
      <c r="B241" s="53" t="str">
        <f t="shared" si="6"/>
        <v>Sam Petherbridge   U17B   swansea</v>
      </c>
      <c r="C241" s="61" t="s">
        <v>352</v>
      </c>
      <c r="D241" s="60" t="s">
        <v>544</v>
      </c>
      <c r="E241" s="57" t="s">
        <v>96</v>
      </c>
      <c r="F241" s="45"/>
      <c r="G241" s="45"/>
      <c r="H241" s="45"/>
      <c r="I241" s="45"/>
      <c r="J241" s="47"/>
      <c r="K241" s="10"/>
    </row>
    <row r="242" spans="1:11" ht="15.4" x14ac:dyDescent="0.45">
      <c r="A242" s="40">
        <f t="shared" si="7"/>
        <v>241</v>
      </c>
      <c r="B242" s="53" t="str">
        <f t="shared" si="6"/>
        <v>Marcus Pidgley    SM(T37)   Poole AC</v>
      </c>
      <c r="C242" s="61" t="s">
        <v>353</v>
      </c>
      <c r="D242" s="58" t="s">
        <v>488</v>
      </c>
      <c r="E242" s="57" t="s">
        <v>578</v>
      </c>
      <c r="F242" s="45"/>
      <c r="G242" s="45"/>
      <c r="H242" s="45"/>
      <c r="I242" s="45"/>
      <c r="J242" s="47"/>
      <c r="K242" s="10"/>
    </row>
    <row r="243" spans="1:11" ht="15.4" x14ac:dyDescent="0.45">
      <c r="A243" s="40">
        <f t="shared" si="7"/>
        <v>242</v>
      </c>
      <c r="B243" s="53" t="str">
        <f t="shared" si="6"/>
        <v xml:space="preserve">Rebecca Pierce    SW   Bristol and West </v>
      </c>
      <c r="C243" s="61" t="s">
        <v>354</v>
      </c>
      <c r="D243" s="60" t="s">
        <v>466</v>
      </c>
      <c r="E243" s="57" t="s">
        <v>61</v>
      </c>
      <c r="F243" s="45"/>
      <c r="G243" s="45"/>
      <c r="H243" s="45"/>
      <c r="I243" s="45"/>
      <c r="J243" s="47"/>
      <c r="K243" s="10"/>
    </row>
    <row r="244" spans="1:11" ht="15.4" x14ac:dyDescent="0.45">
      <c r="A244" s="40">
        <f t="shared" si="7"/>
        <v>243</v>
      </c>
      <c r="B244" s="53" t="str">
        <f t="shared" si="6"/>
        <v>Charlotte Piper   U17W   Poole AC</v>
      </c>
      <c r="C244" s="59" t="s">
        <v>355</v>
      </c>
      <c r="D244" s="59" t="s">
        <v>488</v>
      </c>
      <c r="E244" s="57" t="s">
        <v>94</v>
      </c>
      <c r="F244" s="45"/>
      <c r="G244" s="45"/>
      <c r="H244" s="45"/>
      <c r="I244" s="45"/>
      <c r="J244" s="47"/>
      <c r="K244" s="10"/>
    </row>
    <row r="245" spans="1:11" ht="15.4" x14ac:dyDescent="0.45">
      <c r="A245" s="40">
        <f t="shared" si="7"/>
        <v>244</v>
      </c>
      <c r="B245" s="53" t="str">
        <f t="shared" si="6"/>
        <v xml:space="preserve">Mark Plowman   SM   Yeovil Olympiads AC </v>
      </c>
      <c r="C245" s="59" t="s">
        <v>356</v>
      </c>
      <c r="D245" s="58" t="s">
        <v>457</v>
      </c>
      <c r="E245" s="57" t="s">
        <v>50</v>
      </c>
      <c r="F245" s="45"/>
      <c r="G245" s="45"/>
      <c r="H245" s="45"/>
      <c r="I245" s="45"/>
      <c r="J245" s="47"/>
      <c r="K245" s="10"/>
    </row>
    <row r="246" spans="1:11" ht="15.4" x14ac:dyDescent="0.45">
      <c r="A246" s="40">
        <f t="shared" si="7"/>
        <v>245</v>
      </c>
      <c r="B246" s="53" t="str">
        <f t="shared" si="6"/>
        <v>Joe Ponter    U17M    Taunton AC</v>
      </c>
      <c r="C246" s="61" t="s">
        <v>357</v>
      </c>
      <c r="D246" s="60" t="s">
        <v>111</v>
      </c>
      <c r="E246" s="57" t="s">
        <v>98</v>
      </c>
      <c r="F246" s="45"/>
      <c r="G246" s="45"/>
      <c r="H246" s="45"/>
      <c r="I246" s="45"/>
      <c r="J246" s="47"/>
      <c r="K246" s="10"/>
    </row>
    <row r="247" spans="1:11" ht="15.4" x14ac:dyDescent="0.45">
      <c r="A247" s="40">
        <f t="shared" si="7"/>
        <v>246</v>
      </c>
      <c r="B247" s="53" t="str">
        <f t="shared" si="6"/>
        <v>Sam Ponter    U17M    Taunton AC</v>
      </c>
      <c r="C247" s="61" t="s">
        <v>358</v>
      </c>
      <c r="D247" s="60" t="s">
        <v>111</v>
      </c>
      <c r="E247" s="57" t="s">
        <v>98</v>
      </c>
      <c r="F247" s="45"/>
      <c r="G247" s="45"/>
      <c r="H247" s="45"/>
      <c r="I247" s="45"/>
      <c r="J247" s="47"/>
      <c r="K247" s="10"/>
    </row>
    <row r="248" spans="1:11" ht="15.4" x14ac:dyDescent="0.45">
      <c r="A248" s="40">
        <f t="shared" si="7"/>
        <v>247</v>
      </c>
      <c r="B248" s="53" t="str">
        <f t="shared" si="6"/>
        <v>Caroline Powell   V70   Bristol and West AC</v>
      </c>
      <c r="C248" s="81" t="s">
        <v>359</v>
      </c>
      <c r="D248" s="66" t="s">
        <v>516</v>
      </c>
      <c r="E248" s="71" t="s">
        <v>559</v>
      </c>
      <c r="F248" s="45"/>
      <c r="G248" s="45"/>
      <c r="H248" s="45"/>
      <c r="I248" s="45"/>
      <c r="J248" s="47"/>
      <c r="K248" s="10"/>
    </row>
    <row r="249" spans="1:11" ht="15.4" x14ac:dyDescent="0.45">
      <c r="A249" s="40">
        <f t="shared" si="7"/>
        <v>248</v>
      </c>
      <c r="B249" s="53" t="str">
        <f t="shared" si="6"/>
        <v>Andrew Power       None</v>
      </c>
      <c r="C249" s="81" t="s">
        <v>360</v>
      </c>
      <c r="D249" s="66" t="s">
        <v>469</v>
      </c>
      <c r="E249" s="67"/>
      <c r="F249" s="45"/>
      <c r="G249" s="45"/>
      <c r="H249" s="45"/>
      <c r="I249" s="45"/>
      <c r="J249" s="47"/>
      <c r="K249" s="10"/>
    </row>
    <row r="250" spans="1:11" ht="15.4" x14ac:dyDescent="0.45">
      <c r="A250" s="40">
        <f t="shared" si="7"/>
        <v>249</v>
      </c>
      <c r="B250" s="53" t="str">
        <f t="shared" si="6"/>
        <v xml:space="preserve">Yusuf Qazi   U13B   Team Bath </v>
      </c>
      <c r="C250" s="61" t="s">
        <v>361</v>
      </c>
      <c r="D250" s="58" t="s">
        <v>459</v>
      </c>
      <c r="E250" s="57" t="s">
        <v>37</v>
      </c>
      <c r="F250" s="45"/>
      <c r="G250" s="45"/>
      <c r="H250" s="45"/>
      <c r="I250" s="45"/>
      <c r="J250" s="47"/>
      <c r="K250" s="10"/>
    </row>
    <row r="251" spans="1:11" ht="15.4" x14ac:dyDescent="0.45">
      <c r="A251" s="40">
        <f t="shared" si="7"/>
        <v>250</v>
      </c>
      <c r="B251" s="53" t="str">
        <f t="shared" si="6"/>
        <v xml:space="preserve">Imam Qazi   SM   Team Bath </v>
      </c>
      <c r="C251" s="61" t="s">
        <v>362</v>
      </c>
      <c r="D251" s="58" t="s">
        <v>459</v>
      </c>
      <c r="E251" s="57" t="s">
        <v>50</v>
      </c>
      <c r="F251" s="45"/>
      <c r="G251" s="45"/>
      <c r="H251" s="45"/>
      <c r="I251" s="45"/>
      <c r="J251" s="47"/>
      <c r="K251" s="10"/>
    </row>
    <row r="252" spans="1:11" ht="15.4" x14ac:dyDescent="0.45">
      <c r="A252" s="40">
        <f t="shared" si="7"/>
        <v>251</v>
      </c>
      <c r="B252" s="53" t="str">
        <f t="shared" si="6"/>
        <v xml:space="preserve">Anisah Qazi   U17W   Team Bath </v>
      </c>
      <c r="C252" s="61" t="s">
        <v>363</v>
      </c>
      <c r="D252" s="58" t="s">
        <v>459</v>
      </c>
      <c r="E252" s="57" t="s">
        <v>94</v>
      </c>
      <c r="F252" s="45"/>
      <c r="G252" s="45"/>
      <c r="H252" s="45"/>
      <c r="I252" s="45"/>
      <c r="J252" s="47"/>
      <c r="K252" s="10"/>
    </row>
    <row r="253" spans="1:11" ht="15.4" x14ac:dyDescent="0.45">
      <c r="A253" s="40">
        <f t="shared" si="7"/>
        <v>252</v>
      </c>
      <c r="B253" s="53" t="str">
        <f t="shared" si="6"/>
        <v>Oliver Rawles    U17M    Wimborne AC</v>
      </c>
      <c r="C253" s="61" t="s">
        <v>364</v>
      </c>
      <c r="D253" s="60" t="s">
        <v>467</v>
      </c>
      <c r="E253" s="57" t="s">
        <v>98</v>
      </c>
      <c r="F253" s="45"/>
      <c r="G253" s="45"/>
      <c r="H253" s="45"/>
      <c r="I253" s="45"/>
      <c r="J253" s="47"/>
      <c r="K253" s="10"/>
    </row>
    <row r="254" spans="1:11" ht="15.4" x14ac:dyDescent="0.45">
      <c r="A254" s="40">
        <f t="shared" si="7"/>
        <v>253</v>
      </c>
      <c r="B254" s="53" t="str">
        <f t="shared" si="6"/>
        <v>Aimee Rea    U15G   None</v>
      </c>
      <c r="C254" s="61" t="s">
        <v>365</v>
      </c>
      <c r="D254" s="60" t="s">
        <v>469</v>
      </c>
      <c r="E254" s="57" t="s">
        <v>34</v>
      </c>
      <c r="F254" s="45"/>
      <c r="G254" s="45"/>
      <c r="H254" s="45"/>
      <c r="I254" s="45"/>
      <c r="J254" s="47"/>
      <c r="K254" s="10"/>
    </row>
    <row r="255" spans="1:11" ht="15.4" x14ac:dyDescent="0.45">
      <c r="A255" s="40">
        <f t="shared" si="7"/>
        <v>254</v>
      </c>
      <c r="B255" s="53" t="str">
        <f t="shared" si="6"/>
        <v>Ryan Reed    U13B   Taunton AC</v>
      </c>
      <c r="C255" s="61" t="s">
        <v>366</v>
      </c>
      <c r="D255" s="58" t="s">
        <v>111</v>
      </c>
      <c r="E255" s="57" t="s">
        <v>37</v>
      </c>
      <c r="F255" s="45"/>
      <c r="G255" s="45"/>
      <c r="H255" s="45"/>
      <c r="I255" s="45"/>
      <c r="J255" s="47"/>
      <c r="K255" s="10"/>
    </row>
    <row r="256" spans="1:11" ht="15.4" x14ac:dyDescent="0.45">
      <c r="A256" s="40">
        <f t="shared" si="7"/>
        <v>255</v>
      </c>
      <c r="B256" s="53" t="str">
        <f t="shared" si="6"/>
        <v>Harry Ricketts   U15 B   Swindon AC</v>
      </c>
      <c r="C256" s="61" t="s">
        <v>367</v>
      </c>
      <c r="D256" s="60" t="s">
        <v>465</v>
      </c>
      <c r="E256" s="57" t="s">
        <v>570</v>
      </c>
      <c r="F256" s="45"/>
      <c r="G256" s="45"/>
      <c r="H256" s="45"/>
      <c r="I256" s="45"/>
      <c r="J256" s="47"/>
      <c r="K256" s="10"/>
    </row>
    <row r="257" spans="1:11" ht="15.4" x14ac:dyDescent="0.45">
      <c r="A257" s="40">
        <f t="shared" si="7"/>
        <v>256</v>
      </c>
      <c r="B257" s="53" t="str">
        <f t="shared" si="6"/>
        <v xml:space="preserve">Finlay Ridout    U17M    Yeovil Olympiads </v>
      </c>
      <c r="C257" s="61" t="s">
        <v>368</v>
      </c>
      <c r="D257" s="58" t="s">
        <v>458</v>
      </c>
      <c r="E257" s="57" t="s">
        <v>98</v>
      </c>
      <c r="F257" s="45"/>
      <c r="G257" s="45"/>
      <c r="H257" s="45"/>
      <c r="I257" s="45"/>
      <c r="J257" s="47"/>
      <c r="K257" s="10"/>
    </row>
    <row r="258" spans="1:11" ht="15.4" x14ac:dyDescent="0.45">
      <c r="A258" s="40">
        <f t="shared" si="7"/>
        <v>257</v>
      </c>
      <c r="B258" s="53" t="str">
        <f t="shared" ref="B258:B321" si="8">C258&amp;"   "&amp;E258 &amp;"   "&amp;D258</f>
        <v xml:space="preserve">Michael Robbins   SM   Newbury AC </v>
      </c>
      <c r="C258" s="61" t="s">
        <v>369</v>
      </c>
      <c r="D258" s="58" t="s">
        <v>545</v>
      </c>
      <c r="E258" s="57" t="s">
        <v>50</v>
      </c>
      <c r="F258" s="45"/>
      <c r="G258" s="45"/>
      <c r="H258" s="45"/>
      <c r="I258" s="45"/>
      <c r="J258" s="47"/>
      <c r="K258" s="10"/>
    </row>
    <row r="259" spans="1:11" ht="15.4" x14ac:dyDescent="0.45">
      <c r="A259" s="40">
        <f t="shared" si="7"/>
        <v>258</v>
      </c>
      <c r="B259" s="53" t="str">
        <f t="shared" si="8"/>
        <v>Seren Rodgers   U15G    Taunton AC</v>
      </c>
      <c r="C259" s="61" t="s">
        <v>370</v>
      </c>
      <c r="D259" s="58" t="s">
        <v>111</v>
      </c>
      <c r="E259" s="57" t="s">
        <v>104</v>
      </c>
      <c r="F259" s="45"/>
      <c r="G259" s="45"/>
      <c r="H259" s="45"/>
      <c r="I259" s="45"/>
      <c r="J259" s="47"/>
      <c r="K259" s="10"/>
    </row>
    <row r="260" spans="1:11" ht="15.4" x14ac:dyDescent="0.45">
      <c r="A260" s="40">
        <f t="shared" ref="A260:A323" si="9">A259+1</f>
        <v>259</v>
      </c>
      <c r="B260" s="53" t="str">
        <f t="shared" si="8"/>
        <v>Nia Rodgers    U13G    Taunton AC</v>
      </c>
      <c r="C260" s="61" t="s">
        <v>371</v>
      </c>
      <c r="D260" s="58" t="s">
        <v>111</v>
      </c>
      <c r="E260" s="57" t="s">
        <v>563</v>
      </c>
      <c r="F260" s="45"/>
      <c r="G260" s="45"/>
      <c r="H260" s="45"/>
      <c r="I260" s="45"/>
      <c r="J260" s="47"/>
      <c r="K260" s="10"/>
    </row>
    <row r="261" spans="1:11" ht="15.4" x14ac:dyDescent="0.45">
      <c r="A261" s="40">
        <f t="shared" si="9"/>
        <v>260</v>
      </c>
      <c r="B261" s="53" t="str">
        <f t="shared" si="8"/>
        <v xml:space="preserve">      </v>
      </c>
      <c r="C261" s="61"/>
      <c r="D261" s="58"/>
      <c r="E261" s="57"/>
      <c r="F261" s="45"/>
      <c r="G261" s="45"/>
      <c r="H261" s="45"/>
      <c r="I261" s="45"/>
      <c r="J261" s="47"/>
      <c r="K261" s="10"/>
    </row>
    <row r="262" spans="1:11" ht="15.4" x14ac:dyDescent="0.45">
      <c r="A262" s="40">
        <f t="shared" si="9"/>
        <v>261</v>
      </c>
      <c r="B262" s="53" t="str">
        <f t="shared" si="8"/>
        <v xml:space="preserve">      </v>
      </c>
      <c r="C262" s="61"/>
      <c r="D262" s="58"/>
      <c r="E262" s="57"/>
      <c r="F262" s="45"/>
      <c r="G262" s="45"/>
      <c r="H262" s="45"/>
      <c r="I262" s="45"/>
      <c r="J262" s="47"/>
      <c r="K262" s="10"/>
    </row>
    <row r="263" spans="1:11" ht="15.4" x14ac:dyDescent="0.45">
      <c r="A263" s="40">
        <f t="shared" si="9"/>
        <v>262</v>
      </c>
      <c r="B263" s="53" t="str">
        <f t="shared" si="8"/>
        <v>Rebecca Roots   U23   Torbay AC</v>
      </c>
      <c r="C263" s="61" t="s">
        <v>372</v>
      </c>
      <c r="D263" s="58" t="s">
        <v>546</v>
      </c>
      <c r="E263" s="57" t="s">
        <v>573</v>
      </c>
      <c r="F263" s="45"/>
      <c r="G263" s="45"/>
      <c r="H263" s="45"/>
      <c r="I263" s="45"/>
      <c r="J263" s="47"/>
      <c r="K263" s="10"/>
    </row>
    <row r="264" spans="1:11" ht="15.4" x14ac:dyDescent="0.45">
      <c r="A264" s="40">
        <f t="shared" si="9"/>
        <v>263</v>
      </c>
      <c r="B264" s="53" t="str">
        <f t="shared" si="8"/>
        <v>Estelle Roots    U15G   Torbay AC</v>
      </c>
      <c r="C264" s="59" t="s">
        <v>373</v>
      </c>
      <c r="D264" s="58" t="s">
        <v>546</v>
      </c>
      <c r="E264" s="57" t="s">
        <v>34</v>
      </c>
      <c r="F264" s="45"/>
      <c r="G264" s="45"/>
      <c r="H264" s="45"/>
      <c r="I264" s="45"/>
      <c r="J264" s="47"/>
      <c r="K264" s="10"/>
    </row>
    <row r="265" spans="1:11" ht="15.4" x14ac:dyDescent="0.45">
      <c r="A265" s="40">
        <f t="shared" si="9"/>
        <v>264</v>
      </c>
      <c r="B265" s="53" t="str">
        <f t="shared" si="8"/>
        <v>Katie Rowe   U13G   Taunton AC</v>
      </c>
      <c r="C265" s="59" t="s">
        <v>374</v>
      </c>
      <c r="D265" s="58" t="s">
        <v>111</v>
      </c>
      <c r="E265" s="57" t="s">
        <v>39</v>
      </c>
      <c r="F265" s="45"/>
      <c r="G265" s="45"/>
      <c r="H265" s="45"/>
      <c r="I265" s="45"/>
      <c r="J265" s="47"/>
      <c r="K265" s="10"/>
    </row>
    <row r="266" spans="1:11" ht="15.4" x14ac:dyDescent="0.45">
      <c r="A266" s="40">
        <f t="shared" si="9"/>
        <v>265</v>
      </c>
      <c r="B266" s="53" t="str">
        <f t="shared" si="8"/>
        <v>Ella Ruby   U17W   Poole AC</v>
      </c>
      <c r="C266" s="61" t="s">
        <v>375</v>
      </c>
      <c r="D266" s="58" t="s">
        <v>488</v>
      </c>
      <c r="E266" s="57" t="s">
        <v>94</v>
      </c>
      <c r="F266" s="45"/>
      <c r="G266" s="45"/>
      <c r="H266" s="45"/>
      <c r="I266" s="45"/>
      <c r="J266" s="47"/>
      <c r="K266" s="10"/>
    </row>
    <row r="267" spans="1:11" ht="15.4" x14ac:dyDescent="0.45">
      <c r="A267" s="40">
        <f t="shared" si="9"/>
        <v>266</v>
      </c>
      <c r="B267" s="53" t="str">
        <f t="shared" si="8"/>
        <v>Taylor Saltmarsh   U13B   Exeter Harriers</v>
      </c>
      <c r="C267" s="61" t="s">
        <v>376</v>
      </c>
      <c r="D267" s="58" t="s">
        <v>468</v>
      </c>
      <c r="E267" s="57" t="s">
        <v>37</v>
      </c>
      <c r="F267" s="45"/>
      <c r="G267" s="45"/>
      <c r="H267" s="45"/>
      <c r="I267" s="45"/>
      <c r="J267" s="47"/>
      <c r="K267" s="10"/>
    </row>
    <row r="268" spans="1:11" ht="15.4" x14ac:dyDescent="0.45">
      <c r="A268" s="40">
        <f t="shared" si="9"/>
        <v>267</v>
      </c>
      <c r="B268" s="53" t="str">
        <f t="shared" si="8"/>
        <v>William Saltmarsh   U15B   Exeter Harriers</v>
      </c>
      <c r="C268" s="61" t="s">
        <v>377</v>
      </c>
      <c r="D268" s="58" t="s">
        <v>468</v>
      </c>
      <c r="E268" s="57" t="s">
        <v>91</v>
      </c>
      <c r="F268" s="45"/>
      <c r="G268" s="45"/>
      <c r="H268" s="45"/>
      <c r="I268" s="45"/>
      <c r="J268" s="47"/>
      <c r="K268" s="10"/>
    </row>
    <row r="269" spans="1:11" ht="15.4" x14ac:dyDescent="0.45">
      <c r="A269" s="40">
        <f t="shared" si="9"/>
        <v>268</v>
      </c>
      <c r="B269" s="53" t="str">
        <f t="shared" si="8"/>
        <v>Rafferty Sargent   U11B   none</v>
      </c>
      <c r="C269" s="61" t="s">
        <v>378</v>
      </c>
      <c r="D269" s="58" t="s">
        <v>470</v>
      </c>
      <c r="E269" s="57" t="s">
        <v>90</v>
      </c>
      <c r="F269" s="45"/>
      <c r="G269" s="45"/>
      <c r="H269" s="45"/>
      <c r="I269" s="45"/>
      <c r="J269" s="47"/>
      <c r="K269" s="10"/>
    </row>
    <row r="270" spans="1:11" ht="15.4" x14ac:dyDescent="0.45">
      <c r="A270" s="40">
        <f t="shared" si="9"/>
        <v>269</v>
      </c>
      <c r="B270" s="53" t="str">
        <f t="shared" si="8"/>
        <v>Wilfred Sargent    U15B   none</v>
      </c>
      <c r="C270" s="59" t="s">
        <v>379</v>
      </c>
      <c r="D270" s="59" t="s">
        <v>470</v>
      </c>
      <c r="E270" s="57" t="s">
        <v>91</v>
      </c>
      <c r="F270" s="45"/>
      <c r="G270" s="45"/>
      <c r="H270" s="45"/>
      <c r="I270" s="45"/>
      <c r="J270" s="47"/>
      <c r="K270" s="10"/>
    </row>
    <row r="271" spans="1:11" ht="15.4" x14ac:dyDescent="0.45">
      <c r="A271" s="40">
        <f t="shared" si="9"/>
        <v>270</v>
      </c>
      <c r="B271" s="53" t="str">
        <f t="shared" si="8"/>
        <v>Zinzan Sargent    U13    none</v>
      </c>
      <c r="C271" s="61" t="s">
        <v>380</v>
      </c>
      <c r="D271" s="58" t="s">
        <v>470</v>
      </c>
      <c r="E271" s="57" t="s">
        <v>579</v>
      </c>
      <c r="F271" s="45"/>
      <c r="G271" s="45"/>
      <c r="H271" s="45"/>
      <c r="I271" s="45"/>
      <c r="J271" s="47"/>
      <c r="K271" s="10"/>
    </row>
    <row r="272" spans="1:11" ht="15.4" x14ac:dyDescent="0.45">
      <c r="A272" s="40">
        <f t="shared" si="9"/>
        <v>271</v>
      </c>
      <c r="B272" s="53" t="str">
        <f t="shared" si="8"/>
        <v xml:space="preserve">Skye Sauter    SW   Yeovil Olympiads </v>
      </c>
      <c r="C272" s="77" t="s">
        <v>381</v>
      </c>
      <c r="D272" s="62" t="s">
        <v>458</v>
      </c>
      <c r="E272" s="67" t="s">
        <v>61</v>
      </c>
      <c r="F272" s="45"/>
      <c r="G272" s="45"/>
      <c r="H272" s="45"/>
      <c r="I272" s="45"/>
      <c r="J272" s="47"/>
      <c r="K272" s="10"/>
    </row>
    <row r="273" spans="1:11" ht="15.4" x14ac:dyDescent="0.45">
      <c r="A273" s="40">
        <f t="shared" si="9"/>
        <v>272</v>
      </c>
      <c r="B273" s="53" t="str">
        <f t="shared" si="8"/>
        <v xml:space="preserve">Toby Sauter    U20M   Yeovil Olympiads </v>
      </c>
      <c r="C273" s="77" t="s">
        <v>382</v>
      </c>
      <c r="D273" s="62" t="s">
        <v>458</v>
      </c>
      <c r="E273" s="67" t="s">
        <v>103</v>
      </c>
      <c r="F273" s="45"/>
      <c r="G273" s="45"/>
      <c r="H273" s="45"/>
      <c r="I273" s="45"/>
      <c r="J273" s="47"/>
      <c r="K273" s="10"/>
    </row>
    <row r="274" spans="1:11" ht="15.4" x14ac:dyDescent="0.45">
      <c r="A274" s="40">
        <f t="shared" si="9"/>
        <v>273</v>
      </c>
      <c r="B274" s="53" t="str">
        <f t="shared" si="8"/>
        <v xml:space="preserve">Jack Saxton    U11   Mendip AC </v>
      </c>
      <c r="C274" s="59" t="s">
        <v>383</v>
      </c>
      <c r="D274" s="59" t="s">
        <v>494</v>
      </c>
      <c r="E274" s="57" t="s">
        <v>92</v>
      </c>
      <c r="F274" s="45"/>
      <c r="G274" s="45"/>
      <c r="H274" s="45"/>
      <c r="I274" s="45"/>
      <c r="J274" s="47"/>
      <c r="K274" s="10"/>
    </row>
    <row r="275" spans="1:11" ht="15.4" x14ac:dyDescent="0.45">
      <c r="A275" s="40">
        <f t="shared" si="9"/>
        <v>274</v>
      </c>
      <c r="B275" s="53" t="str">
        <f t="shared" si="8"/>
        <v xml:space="preserve">Jamie Schlueter   U17M    Yeovil Olympiads </v>
      </c>
      <c r="C275" s="61" t="s">
        <v>384</v>
      </c>
      <c r="D275" s="58" t="s">
        <v>458</v>
      </c>
      <c r="E275" s="57" t="s">
        <v>98</v>
      </c>
      <c r="F275" s="45"/>
      <c r="G275" s="45"/>
      <c r="H275" s="45"/>
      <c r="I275" s="45"/>
      <c r="J275" s="47"/>
      <c r="K275" s="10"/>
    </row>
    <row r="276" spans="1:11" ht="15.4" x14ac:dyDescent="0.45">
      <c r="A276" s="40">
        <f t="shared" si="9"/>
        <v>275</v>
      </c>
      <c r="B276" s="53" t="str">
        <f t="shared" si="8"/>
        <v xml:space="preserve">Elliot Scott   SM   Taunton AC </v>
      </c>
      <c r="C276" s="61" t="s">
        <v>385</v>
      </c>
      <c r="D276" s="58" t="s">
        <v>495</v>
      </c>
      <c r="E276" s="57" t="s">
        <v>50</v>
      </c>
      <c r="F276" s="45"/>
      <c r="G276" s="45"/>
      <c r="H276" s="45"/>
      <c r="I276" s="45"/>
      <c r="J276" s="47"/>
      <c r="K276" s="10"/>
    </row>
    <row r="277" spans="1:11" ht="15.4" x14ac:dyDescent="0.45">
      <c r="A277" s="40">
        <f t="shared" si="9"/>
        <v>276</v>
      </c>
      <c r="B277" s="53" t="str">
        <f t="shared" si="8"/>
        <v xml:space="preserve">Ted Scott    U13B   Yeovil Olympiads </v>
      </c>
      <c r="C277" s="61" t="s">
        <v>386</v>
      </c>
      <c r="D277" s="58" t="s">
        <v>458</v>
      </c>
      <c r="E277" s="57" t="s">
        <v>37</v>
      </c>
      <c r="F277" s="45"/>
      <c r="G277" s="45"/>
      <c r="H277" s="45"/>
      <c r="I277" s="45"/>
      <c r="J277" s="47"/>
      <c r="K277" s="10"/>
    </row>
    <row r="278" spans="1:11" ht="15.4" x14ac:dyDescent="0.45">
      <c r="A278" s="40">
        <f t="shared" si="9"/>
        <v>277</v>
      </c>
      <c r="B278" s="53" t="str">
        <f t="shared" si="8"/>
        <v xml:space="preserve">Heather Seager    SW V50   Yeovil Olympiads AC </v>
      </c>
      <c r="C278" s="61" t="s">
        <v>387</v>
      </c>
      <c r="D278" s="58" t="s">
        <v>457</v>
      </c>
      <c r="E278" s="57" t="s">
        <v>646</v>
      </c>
      <c r="F278" s="45"/>
      <c r="G278" s="45"/>
      <c r="H278" s="45"/>
      <c r="I278" s="45"/>
      <c r="J278" s="47"/>
      <c r="K278" s="10"/>
    </row>
    <row r="279" spans="1:11" ht="15.4" x14ac:dyDescent="0.45">
      <c r="A279" s="40">
        <f t="shared" si="9"/>
        <v>278</v>
      </c>
      <c r="B279" s="53" t="str">
        <f t="shared" si="8"/>
        <v xml:space="preserve">Emma Sharpe   U20W   North Devon AC </v>
      </c>
      <c r="C279" s="61" t="s">
        <v>388</v>
      </c>
      <c r="D279" s="58" t="s">
        <v>508</v>
      </c>
      <c r="E279" s="57" t="s">
        <v>93</v>
      </c>
      <c r="F279" s="45"/>
      <c r="G279" s="45"/>
      <c r="H279" s="45"/>
      <c r="I279" s="45"/>
      <c r="J279" s="47"/>
      <c r="K279" s="10"/>
    </row>
    <row r="280" spans="1:11" ht="15.4" x14ac:dyDescent="0.45">
      <c r="A280" s="40">
        <f t="shared" si="9"/>
        <v>279</v>
      </c>
      <c r="B280" s="53" t="str">
        <f t="shared" si="8"/>
        <v>Emily  Shaw       Wimborne AC</v>
      </c>
      <c r="C280" s="61" t="s">
        <v>389</v>
      </c>
      <c r="D280" s="58" t="s">
        <v>467</v>
      </c>
      <c r="E280" s="57"/>
      <c r="F280" s="45"/>
      <c r="G280" s="45"/>
      <c r="H280" s="45"/>
      <c r="I280" s="45"/>
      <c r="J280" s="47"/>
      <c r="K280" s="10"/>
    </row>
    <row r="281" spans="1:11" ht="15.4" x14ac:dyDescent="0.45">
      <c r="A281" s="40">
        <f t="shared" si="9"/>
        <v>280</v>
      </c>
      <c r="B281" s="53" t="str">
        <f t="shared" si="8"/>
        <v>Lucie Simmonds    U15G   Wimborne AC</v>
      </c>
      <c r="C281" s="61" t="s">
        <v>390</v>
      </c>
      <c r="D281" s="58" t="s">
        <v>467</v>
      </c>
      <c r="E281" s="57" t="s">
        <v>34</v>
      </c>
      <c r="F281" s="45"/>
      <c r="G281" s="45"/>
      <c r="H281" s="45"/>
      <c r="I281" s="45"/>
      <c r="J281" s="47"/>
      <c r="K281" s="10"/>
    </row>
    <row r="282" spans="1:11" ht="15.4" x14ac:dyDescent="0.45">
      <c r="A282" s="40">
        <f t="shared" si="9"/>
        <v>281</v>
      </c>
      <c r="B282" s="53" t="str">
        <f t="shared" si="8"/>
        <v>Kate Simmonds    U15G   Wimborne AC</v>
      </c>
      <c r="C282" s="61" t="s">
        <v>391</v>
      </c>
      <c r="D282" s="58" t="s">
        <v>467</v>
      </c>
      <c r="E282" s="57" t="s">
        <v>34</v>
      </c>
      <c r="F282" s="45"/>
      <c r="G282" s="45"/>
      <c r="H282" s="45"/>
      <c r="I282" s="45"/>
      <c r="J282" s="47"/>
      <c r="K282" s="10"/>
    </row>
    <row r="283" spans="1:11" ht="15.4" x14ac:dyDescent="0.45">
      <c r="A283" s="40">
        <f t="shared" si="9"/>
        <v>282</v>
      </c>
      <c r="B283" s="53" t="str">
        <f t="shared" si="8"/>
        <v>Jessica Simons    U15G    Radley AC</v>
      </c>
      <c r="C283" s="59" t="s">
        <v>392</v>
      </c>
      <c r="D283" s="59" t="s">
        <v>547</v>
      </c>
      <c r="E283" s="57" t="s">
        <v>104</v>
      </c>
      <c r="F283" s="45"/>
      <c r="G283" s="45"/>
      <c r="H283" s="45"/>
      <c r="I283" s="45"/>
      <c r="J283" s="47"/>
      <c r="K283" s="10"/>
    </row>
    <row r="284" spans="1:11" ht="15.4" x14ac:dyDescent="0.45">
      <c r="A284" s="40">
        <f t="shared" si="9"/>
        <v>283</v>
      </c>
      <c r="B284" s="53" t="str">
        <f t="shared" si="8"/>
        <v xml:space="preserve">Roberta Simpson    U15G   Yeovil Olympiads AC </v>
      </c>
      <c r="C284" s="61" t="s">
        <v>393</v>
      </c>
      <c r="D284" s="58" t="s">
        <v>457</v>
      </c>
      <c r="E284" s="57" t="s">
        <v>34</v>
      </c>
      <c r="F284" s="45"/>
      <c r="G284" s="45"/>
      <c r="H284" s="45"/>
      <c r="I284" s="45"/>
      <c r="J284" s="47"/>
      <c r="K284" s="10"/>
    </row>
    <row r="285" spans="1:11" ht="15.4" x14ac:dyDescent="0.45">
      <c r="A285" s="40">
        <f t="shared" si="9"/>
        <v>284</v>
      </c>
      <c r="B285" s="53" t="str">
        <f t="shared" si="8"/>
        <v>Evan Smalldon   U15B   Taunton AC</v>
      </c>
      <c r="C285" s="61" t="s">
        <v>394</v>
      </c>
      <c r="D285" s="58" t="s">
        <v>111</v>
      </c>
      <c r="E285" s="57" t="s">
        <v>91</v>
      </c>
      <c r="F285" s="45"/>
      <c r="G285" s="45"/>
      <c r="H285" s="45"/>
      <c r="I285" s="45"/>
      <c r="J285" s="47"/>
      <c r="K285" s="10"/>
    </row>
    <row r="286" spans="1:11" ht="15.4" x14ac:dyDescent="0.45">
      <c r="A286" s="40">
        <f t="shared" si="9"/>
        <v>285</v>
      </c>
      <c r="B286" s="53" t="str">
        <f t="shared" si="8"/>
        <v xml:space="preserve">Emilia Smith    U15G   Yeovil Olympiads AC </v>
      </c>
      <c r="C286" s="61" t="s">
        <v>395</v>
      </c>
      <c r="D286" s="58" t="s">
        <v>457</v>
      </c>
      <c r="E286" s="57" t="s">
        <v>34</v>
      </c>
      <c r="F286" s="45"/>
      <c r="G286" s="45"/>
      <c r="H286" s="45"/>
      <c r="I286" s="45"/>
      <c r="J286" s="47"/>
      <c r="K286" s="10"/>
    </row>
    <row r="287" spans="1:11" ht="15.4" x14ac:dyDescent="0.45">
      <c r="A287" s="40">
        <f t="shared" si="9"/>
        <v>286</v>
      </c>
      <c r="B287" s="53" t="str">
        <f t="shared" si="8"/>
        <v xml:space="preserve">Natalya Smith    U17G   City of Portsmouth </v>
      </c>
      <c r="C287" s="61" t="s">
        <v>396</v>
      </c>
      <c r="D287" s="58" t="s">
        <v>548</v>
      </c>
      <c r="E287" s="57" t="s">
        <v>108</v>
      </c>
      <c r="F287" s="45"/>
      <c r="G287" s="45"/>
      <c r="H287" s="45"/>
      <c r="I287" s="45"/>
      <c r="J287" s="47"/>
      <c r="K287" s="10"/>
    </row>
    <row r="288" spans="1:11" ht="15.4" x14ac:dyDescent="0.45">
      <c r="A288" s="40">
        <f t="shared" si="9"/>
        <v>287</v>
      </c>
      <c r="B288" s="53" t="str">
        <f t="shared" si="8"/>
        <v xml:space="preserve">Rebekah Smith    U13G   New Forest Juniors </v>
      </c>
      <c r="C288" s="61" t="s">
        <v>397</v>
      </c>
      <c r="D288" s="58" t="s">
        <v>549</v>
      </c>
      <c r="E288" s="57" t="s">
        <v>39</v>
      </c>
      <c r="F288" s="45"/>
      <c r="G288" s="45"/>
      <c r="H288" s="45"/>
      <c r="I288" s="45"/>
      <c r="J288" s="47"/>
      <c r="K288" s="10"/>
    </row>
    <row r="289" spans="1:11" ht="15.4" x14ac:dyDescent="0.45">
      <c r="A289" s="40">
        <f t="shared" si="9"/>
        <v>288</v>
      </c>
      <c r="B289" s="53" t="str">
        <f t="shared" si="8"/>
        <v>Theo Spurrell    U15B    Yate</v>
      </c>
      <c r="C289" s="61" t="s">
        <v>398</v>
      </c>
      <c r="D289" s="58" t="s">
        <v>540</v>
      </c>
      <c r="E289" s="57" t="s">
        <v>580</v>
      </c>
      <c r="F289" s="45"/>
      <c r="G289" s="45"/>
      <c r="H289" s="45"/>
      <c r="I289" s="45"/>
      <c r="J289" s="47"/>
      <c r="K289" s="10"/>
    </row>
    <row r="290" spans="1:11" ht="15.4" x14ac:dyDescent="0.45">
      <c r="A290" s="40">
        <f t="shared" si="9"/>
        <v>289</v>
      </c>
      <c r="B290" s="53" t="str">
        <f t="shared" si="8"/>
        <v xml:space="preserve">Charlie Staddon   U15   Team Bath </v>
      </c>
      <c r="C290" s="61" t="s">
        <v>399</v>
      </c>
      <c r="D290" s="58" t="s">
        <v>459</v>
      </c>
      <c r="E290" s="57" t="s">
        <v>561</v>
      </c>
      <c r="F290" s="45"/>
      <c r="G290" s="45"/>
      <c r="H290" s="45"/>
      <c r="I290" s="45"/>
      <c r="J290" s="47"/>
      <c r="K290" s="10"/>
    </row>
    <row r="291" spans="1:11" ht="15.4" x14ac:dyDescent="0.45">
      <c r="A291" s="40">
        <f t="shared" si="9"/>
        <v>290</v>
      </c>
      <c r="B291" s="53" t="str">
        <f t="shared" si="8"/>
        <v xml:space="preserve">Madeleine Stokes    U13G    Poole Runners </v>
      </c>
      <c r="C291" s="61" t="s">
        <v>400</v>
      </c>
      <c r="D291" s="58" t="s">
        <v>475</v>
      </c>
      <c r="E291" s="57" t="s">
        <v>563</v>
      </c>
      <c r="F291" s="45"/>
      <c r="G291" s="45"/>
      <c r="H291" s="45"/>
      <c r="I291" s="45"/>
      <c r="J291" s="47"/>
      <c r="K291" s="10"/>
    </row>
    <row r="292" spans="1:11" ht="15.4" x14ac:dyDescent="0.45">
      <c r="A292" s="40">
        <f t="shared" si="9"/>
        <v>291</v>
      </c>
      <c r="B292" s="53" t="str">
        <f t="shared" si="8"/>
        <v>Georgina Stokes     U15G    Poole AC</v>
      </c>
      <c r="C292" s="61" t="s">
        <v>401</v>
      </c>
      <c r="D292" s="58" t="s">
        <v>488</v>
      </c>
      <c r="E292" s="57" t="s">
        <v>104</v>
      </c>
      <c r="F292" s="45"/>
      <c r="G292" s="45"/>
      <c r="H292" s="45"/>
      <c r="I292" s="45"/>
      <c r="J292" s="47"/>
      <c r="K292" s="10"/>
    </row>
    <row r="293" spans="1:11" ht="15.4" x14ac:dyDescent="0.45">
      <c r="A293" s="40">
        <f t="shared" si="9"/>
        <v>292</v>
      </c>
      <c r="B293" s="53" t="str">
        <f t="shared" si="8"/>
        <v xml:space="preserve">Jasmine Stone    U17W   Yeovil Olympiads </v>
      </c>
      <c r="C293" s="59" t="s">
        <v>402</v>
      </c>
      <c r="D293" s="59" t="s">
        <v>458</v>
      </c>
      <c r="E293" s="57" t="s">
        <v>94</v>
      </c>
      <c r="F293" s="45"/>
      <c r="G293" s="45"/>
      <c r="H293" s="45"/>
      <c r="I293" s="45"/>
      <c r="J293" s="47"/>
      <c r="K293" s="10"/>
    </row>
    <row r="294" spans="1:11" ht="15.4" x14ac:dyDescent="0.45">
      <c r="A294" s="40">
        <f t="shared" si="9"/>
        <v>293</v>
      </c>
      <c r="B294" s="53" t="str">
        <f t="shared" si="8"/>
        <v xml:space="preserve">Dylan Stoneman    U15B   Team Bath </v>
      </c>
      <c r="C294" s="59" t="s">
        <v>403</v>
      </c>
      <c r="D294" s="59" t="s">
        <v>459</v>
      </c>
      <c r="E294" s="57" t="s">
        <v>91</v>
      </c>
      <c r="F294" s="45"/>
      <c r="G294" s="45"/>
      <c r="H294" s="45"/>
      <c r="I294" s="45"/>
      <c r="J294" s="47"/>
      <c r="K294" s="10"/>
    </row>
    <row r="295" spans="1:11" ht="15.4" x14ac:dyDescent="0.45">
      <c r="A295" s="40">
        <f t="shared" si="9"/>
        <v>294</v>
      </c>
      <c r="B295" s="53" t="str">
        <f t="shared" si="8"/>
        <v>Alice Sullivan    U20W   Wimborne AC</v>
      </c>
      <c r="C295" s="76" t="s">
        <v>404</v>
      </c>
      <c r="D295" s="59" t="s">
        <v>467</v>
      </c>
      <c r="E295" s="57" t="s">
        <v>93</v>
      </c>
      <c r="F295" s="45"/>
      <c r="G295" s="45"/>
      <c r="H295" s="45"/>
      <c r="I295" s="45"/>
      <c r="J295" s="47"/>
      <c r="K295" s="10"/>
    </row>
    <row r="296" spans="1:11" ht="15.4" x14ac:dyDescent="0.45">
      <c r="A296" s="40">
        <f t="shared" si="9"/>
        <v>295</v>
      </c>
      <c r="B296" s="53" t="str">
        <f t="shared" si="8"/>
        <v xml:space="preserve">Sharmila Taft    U11G   Yeovil Olympiads AC </v>
      </c>
      <c r="C296" s="61" t="s">
        <v>405</v>
      </c>
      <c r="D296" s="58" t="s">
        <v>457</v>
      </c>
      <c r="E296" s="57" t="s">
        <v>95</v>
      </c>
      <c r="F296" s="45"/>
      <c r="G296" s="45"/>
      <c r="H296" s="45"/>
      <c r="I296" s="45"/>
      <c r="J296" s="47"/>
      <c r="K296" s="10"/>
    </row>
    <row r="297" spans="1:11" ht="15.4" x14ac:dyDescent="0.45">
      <c r="A297" s="40">
        <f t="shared" si="9"/>
        <v>296</v>
      </c>
      <c r="B297" s="53" t="str">
        <f t="shared" si="8"/>
        <v xml:space="preserve">Imogen Tanner    U17W   independent intelligent fitness </v>
      </c>
      <c r="C297" s="61" t="s">
        <v>406</v>
      </c>
      <c r="D297" s="58" t="s">
        <v>504</v>
      </c>
      <c r="E297" s="57" t="s">
        <v>94</v>
      </c>
      <c r="F297" s="45"/>
      <c r="G297" s="45"/>
      <c r="H297" s="45"/>
      <c r="I297" s="45"/>
      <c r="J297" s="47"/>
      <c r="K297" s="10"/>
    </row>
    <row r="298" spans="1:11" ht="15.4" x14ac:dyDescent="0.45">
      <c r="A298" s="40">
        <f t="shared" si="9"/>
        <v>297</v>
      </c>
      <c r="B298" s="53" t="str">
        <f t="shared" si="8"/>
        <v xml:space="preserve">Imogen Tanner   U17W   independent intelligent fitness </v>
      </c>
      <c r="C298" s="61" t="s">
        <v>407</v>
      </c>
      <c r="D298" s="58" t="s">
        <v>504</v>
      </c>
      <c r="E298" s="57" t="s">
        <v>94</v>
      </c>
      <c r="F298" s="45"/>
      <c r="G298" s="45"/>
      <c r="H298" s="45"/>
      <c r="I298" s="45"/>
      <c r="J298" s="47"/>
      <c r="K298" s="10"/>
    </row>
    <row r="299" spans="1:11" ht="15.4" x14ac:dyDescent="0.45">
      <c r="A299" s="40">
        <f t="shared" si="9"/>
        <v>298</v>
      </c>
      <c r="B299" s="53" t="str">
        <f t="shared" si="8"/>
        <v>Hannah Taunton    SW(T20)   Taunton AC</v>
      </c>
      <c r="C299" s="77" t="s">
        <v>408</v>
      </c>
      <c r="D299" s="62" t="s">
        <v>111</v>
      </c>
      <c r="E299" s="70" t="s">
        <v>581</v>
      </c>
      <c r="F299" s="45"/>
      <c r="G299" s="45"/>
      <c r="H299" s="45"/>
      <c r="I299" s="45"/>
      <c r="J299" s="47"/>
      <c r="K299" s="10"/>
    </row>
    <row r="300" spans="1:11" ht="15.4" x14ac:dyDescent="0.45">
      <c r="A300" s="40">
        <f t="shared" si="9"/>
        <v>299</v>
      </c>
      <c r="B300" s="53" t="str">
        <f t="shared" si="8"/>
        <v xml:space="preserve">Tottie Taylor   U15G   Mendip AC </v>
      </c>
      <c r="C300" s="77" t="s">
        <v>409</v>
      </c>
      <c r="D300" s="62" t="s">
        <v>494</v>
      </c>
      <c r="E300" s="67" t="s">
        <v>34</v>
      </c>
      <c r="F300" s="45"/>
      <c r="G300" s="45"/>
      <c r="H300" s="45"/>
      <c r="I300" s="45"/>
      <c r="J300" s="47"/>
      <c r="K300" s="10"/>
    </row>
    <row r="301" spans="1:11" ht="15.4" x14ac:dyDescent="0.45">
      <c r="A301" s="40">
        <f t="shared" si="9"/>
        <v>300</v>
      </c>
      <c r="B301" s="53" t="str">
        <f t="shared" si="8"/>
        <v xml:space="preserve">Lowri Thomas    U17W   Newport Harriers </v>
      </c>
      <c r="C301" s="77" t="s">
        <v>410</v>
      </c>
      <c r="D301" s="62" t="s">
        <v>460</v>
      </c>
      <c r="E301" s="67" t="s">
        <v>94</v>
      </c>
      <c r="F301" s="45"/>
      <c r="G301" s="45"/>
      <c r="H301" s="45"/>
      <c r="I301" s="45"/>
      <c r="J301" s="47"/>
      <c r="K301" s="10"/>
    </row>
    <row r="302" spans="1:11" ht="15.4" x14ac:dyDescent="0.45">
      <c r="A302" s="40">
        <f t="shared" si="9"/>
        <v>301</v>
      </c>
      <c r="B302" s="53" t="str">
        <f t="shared" si="8"/>
        <v xml:space="preserve">Elise Thorner    U20W   Yeovil Olympiads </v>
      </c>
      <c r="C302" s="59" t="s">
        <v>411</v>
      </c>
      <c r="D302" s="59" t="s">
        <v>458</v>
      </c>
      <c r="E302" s="57" t="s">
        <v>93</v>
      </c>
      <c r="F302" s="45"/>
      <c r="G302" s="45"/>
      <c r="H302" s="45"/>
      <c r="I302" s="45"/>
      <c r="J302" s="47"/>
      <c r="K302" s="10"/>
    </row>
    <row r="303" spans="1:11" ht="15.4" x14ac:dyDescent="0.45">
      <c r="A303" s="40">
        <f t="shared" si="9"/>
        <v>302</v>
      </c>
      <c r="B303" s="53" t="str">
        <f t="shared" si="8"/>
        <v xml:space="preserve">Ollie Thorner    U20    Yeovil Olympiads AC </v>
      </c>
      <c r="C303" s="61" t="s">
        <v>412</v>
      </c>
      <c r="D303" s="58" t="s">
        <v>457</v>
      </c>
      <c r="E303" s="57" t="s">
        <v>97</v>
      </c>
      <c r="F303" s="45"/>
      <c r="G303" s="45"/>
      <c r="H303" s="45"/>
      <c r="I303" s="45"/>
      <c r="J303" s="47"/>
      <c r="K303" s="10"/>
    </row>
    <row r="304" spans="1:11" ht="15.4" x14ac:dyDescent="0.45">
      <c r="A304" s="40">
        <f t="shared" si="9"/>
        <v>303</v>
      </c>
      <c r="B304" s="53" t="str">
        <f t="shared" si="8"/>
        <v xml:space="preserve">Walter Tidball-Zapp   U11B   Mendip AC </v>
      </c>
      <c r="C304" s="61" t="s">
        <v>413</v>
      </c>
      <c r="D304" s="60" t="s">
        <v>494</v>
      </c>
      <c r="E304" s="57" t="s">
        <v>90</v>
      </c>
      <c r="F304" s="45"/>
      <c r="G304" s="45"/>
      <c r="H304" s="45"/>
      <c r="I304" s="45"/>
      <c r="J304" s="47"/>
      <c r="K304" s="10"/>
    </row>
    <row r="305" spans="1:11" ht="15.4" x14ac:dyDescent="0.45">
      <c r="A305" s="40">
        <f t="shared" si="9"/>
        <v>304</v>
      </c>
      <c r="B305" s="53" t="str">
        <f t="shared" si="8"/>
        <v xml:space="preserve">Megan Titchner   U17W   Yeovil Olympiads AC </v>
      </c>
      <c r="C305" s="61" t="s">
        <v>414</v>
      </c>
      <c r="D305" s="58" t="s">
        <v>457</v>
      </c>
      <c r="E305" s="57" t="s">
        <v>94</v>
      </c>
      <c r="F305" s="45"/>
      <c r="G305" s="45"/>
      <c r="H305" s="45"/>
      <c r="I305" s="45"/>
      <c r="J305" s="47"/>
      <c r="K305" s="10"/>
    </row>
    <row r="306" spans="1:11" ht="15.4" x14ac:dyDescent="0.45">
      <c r="A306" s="40">
        <f t="shared" si="9"/>
        <v>305</v>
      </c>
      <c r="B306" s="53" t="str">
        <f t="shared" si="8"/>
        <v xml:space="preserve">Ella Treby   U15G   Team Bath </v>
      </c>
      <c r="C306" s="61" t="s">
        <v>415</v>
      </c>
      <c r="D306" s="58" t="s">
        <v>459</v>
      </c>
      <c r="E306" s="57" t="s">
        <v>34</v>
      </c>
      <c r="F306" s="45"/>
      <c r="G306" s="45"/>
      <c r="H306" s="45"/>
      <c r="I306" s="45"/>
      <c r="J306" s="47"/>
      <c r="K306" s="10"/>
    </row>
    <row r="307" spans="1:11" ht="15.4" x14ac:dyDescent="0.45">
      <c r="A307" s="40">
        <f t="shared" si="9"/>
        <v>306</v>
      </c>
      <c r="B307" s="53" t="str">
        <f t="shared" si="8"/>
        <v xml:space="preserve">Keelan Tucker    U17M    Team Bath </v>
      </c>
      <c r="C307" s="61" t="s">
        <v>416</v>
      </c>
      <c r="D307" s="60" t="s">
        <v>459</v>
      </c>
      <c r="E307" s="57" t="s">
        <v>98</v>
      </c>
      <c r="F307" s="45"/>
      <c r="G307" s="45"/>
      <c r="H307" s="45"/>
      <c r="I307" s="45"/>
      <c r="J307" s="47"/>
      <c r="K307" s="10"/>
    </row>
    <row r="308" spans="1:11" ht="15.4" x14ac:dyDescent="0.45">
      <c r="A308" s="40">
        <f t="shared" si="9"/>
        <v>307</v>
      </c>
      <c r="B308" s="53" t="str">
        <f t="shared" si="8"/>
        <v>Ethan Turner    U13B   Taunton AC</v>
      </c>
      <c r="C308" s="59" t="s">
        <v>417</v>
      </c>
      <c r="D308" s="59" t="s">
        <v>111</v>
      </c>
      <c r="E308" s="57" t="s">
        <v>37</v>
      </c>
      <c r="F308" s="45"/>
      <c r="G308" s="45"/>
      <c r="H308" s="45"/>
      <c r="I308" s="45"/>
      <c r="J308" s="47"/>
      <c r="K308" s="10"/>
    </row>
    <row r="309" spans="1:11" ht="15.4" x14ac:dyDescent="0.45">
      <c r="A309" s="40">
        <f t="shared" si="9"/>
        <v>308</v>
      </c>
      <c r="B309" s="53" t="str">
        <f t="shared" si="8"/>
        <v>Jack Turner    U20M   Exeter Harriers</v>
      </c>
      <c r="C309" s="61" t="s">
        <v>418</v>
      </c>
      <c r="D309" s="60" t="s">
        <v>468</v>
      </c>
      <c r="E309" s="57" t="s">
        <v>103</v>
      </c>
      <c r="F309" s="45"/>
      <c r="G309" s="45"/>
      <c r="H309" s="45"/>
      <c r="I309" s="45"/>
      <c r="J309" s="47"/>
      <c r="K309" s="10"/>
    </row>
    <row r="310" spans="1:11" ht="15.4" x14ac:dyDescent="0.45">
      <c r="A310" s="40">
        <f t="shared" si="9"/>
        <v>309</v>
      </c>
      <c r="B310" s="53" t="str">
        <f t="shared" si="8"/>
        <v xml:space="preserve">Harriet Tuson   U17W   Yeovil Olympiads AC </v>
      </c>
      <c r="C310" s="61" t="s">
        <v>419</v>
      </c>
      <c r="D310" s="58" t="s">
        <v>457</v>
      </c>
      <c r="E310" s="57" t="s">
        <v>94</v>
      </c>
      <c r="F310" s="45"/>
      <c r="G310" s="45"/>
      <c r="H310" s="45"/>
      <c r="I310" s="45"/>
      <c r="J310" s="47"/>
      <c r="K310" s="10"/>
    </row>
    <row r="311" spans="1:11" ht="15.4" x14ac:dyDescent="0.45">
      <c r="A311" s="40">
        <f t="shared" si="9"/>
        <v>310</v>
      </c>
      <c r="B311" s="53" t="str">
        <f t="shared" si="8"/>
        <v xml:space="preserve">Max Twitchen    U15B   Yeovil Olympiads </v>
      </c>
      <c r="C311" s="59" t="s">
        <v>420</v>
      </c>
      <c r="D311" s="59" t="s">
        <v>458</v>
      </c>
      <c r="E311" s="57" t="s">
        <v>91</v>
      </c>
      <c r="F311" s="45"/>
      <c r="G311" s="45"/>
      <c r="H311" s="45"/>
      <c r="I311" s="45"/>
      <c r="J311" s="47"/>
      <c r="K311" s="10"/>
    </row>
    <row r="312" spans="1:11" ht="15.4" x14ac:dyDescent="0.45">
      <c r="A312" s="40">
        <f t="shared" si="9"/>
        <v>311</v>
      </c>
      <c r="B312" s="53" t="str">
        <f t="shared" si="8"/>
        <v xml:space="preserve">Archie Tyler   U17M   Yeovil Olympiads AC </v>
      </c>
      <c r="C312" s="61" t="s">
        <v>421</v>
      </c>
      <c r="D312" s="58" t="s">
        <v>457</v>
      </c>
      <c r="E312" s="57" t="s">
        <v>2</v>
      </c>
      <c r="F312" s="45"/>
      <c r="G312" s="45"/>
      <c r="H312" s="45"/>
      <c r="I312" s="45"/>
      <c r="J312" s="47"/>
      <c r="K312" s="10"/>
    </row>
    <row r="313" spans="1:11" ht="15.4" x14ac:dyDescent="0.45">
      <c r="A313" s="40">
        <f t="shared" si="9"/>
        <v>312</v>
      </c>
      <c r="B313" s="53" t="str">
        <f t="shared" si="8"/>
        <v>Evan Ukachu    U13B   None</v>
      </c>
      <c r="C313" s="61" t="s">
        <v>422</v>
      </c>
      <c r="D313" s="58" t="s">
        <v>469</v>
      </c>
      <c r="E313" s="57" t="s">
        <v>37</v>
      </c>
      <c r="F313" s="45"/>
      <c r="G313" s="45"/>
      <c r="H313" s="45"/>
      <c r="I313" s="45"/>
      <c r="J313" s="47"/>
      <c r="K313" s="10"/>
    </row>
    <row r="314" spans="1:11" ht="15.4" x14ac:dyDescent="0.45">
      <c r="A314" s="40">
        <f t="shared" si="9"/>
        <v>313</v>
      </c>
      <c r="B314" s="53" t="str">
        <f t="shared" si="8"/>
        <v>Elur Urkola   U17M   Newport Harriers</v>
      </c>
      <c r="C314" s="59" t="s">
        <v>423</v>
      </c>
      <c r="D314" s="59" t="s">
        <v>550</v>
      </c>
      <c r="E314" s="57" t="s">
        <v>2</v>
      </c>
      <c r="F314" s="45"/>
      <c r="G314" s="45"/>
      <c r="H314" s="45"/>
      <c r="I314" s="45"/>
      <c r="J314" s="47"/>
      <c r="K314" s="10"/>
    </row>
    <row r="315" spans="1:11" ht="15.4" x14ac:dyDescent="0.45">
      <c r="A315" s="40">
        <f t="shared" si="9"/>
        <v>314</v>
      </c>
      <c r="B315" s="53" t="str">
        <f t="shared" si="8"/>
        <v>Aratz Urkola   U15G   Newport Harriers</v>
      </c>
      <c r="C315" s="59" t="s">
        <v>424</v>
      </c>
      <c r="D315" s="59" t="s">
        <v>550</v>
      </c>
      <c r="E315" s="57" t="s">
        <v>34</v>
      </c>
      <c r="F315" s="45"/>
      <c r="G315" s="45"/>
      <c r="H315" s="45"/>
      <c r="I315" s="45"/>
      <c r="J315" s="47"/>
      <c r="K315" s="10"/>
    </row>
    <row r="316" spans="1:11" ht="15.4" x14ac:dyDescent="0.45">
      <c r="A316" s="40">
        <f t="shared" si="9"/>
        <v>315</v>
      </c>
      <c r="B316" s="53" t="str">
        <f t="shared" si="8"/>
        <v>Izaro Urkola   U13G   Newport Harriers</v>
      </c>
      <c r="C316" s="59" t="s">
        <v>425</v>
      </c>
      <c r="D316" s="59" t="s">
        <v>550</v>
      </c>
      <c r="E316" s="57" t="s">
        <v>39</v>
      </c>
      <c r="F316" s="45"/>
      <c r="G316" s="45"/>
      <c r="H316" s="45"/>
      <c r="I316" s="45"/>
      <c r="J316" s="47"/>
      <c r="K316" s="10"/>
    </row>
    <row r="317" spans="1:11" ht="15.4" x14ac:dyDescent="0.45">
      <c r="A317" s="40">
        <f t="shared" si="9"/>
        <v>316</v>
      </c>
      <c r="B317" s="53" t="str">
        <f t="shared" si="8"/>
        <v>Sofia Vella   U20W   Cardiff Archers AC</v>
      </c>
      <c r="C317" s="59" t="s">
        <v>426</v>
      </c>
      <c r="D317" s="59" t="s">
        <v>525</v>
      </c>
      <c r="E317" s="57" t="s">
        <v>93</v>
      </c>
      <c r="F317" s="45"/>
      <c r="G317" s="45"/>
      <c r="H317" s="45"/>
      <c r="I317" s="45"/>
      <c r="J317" s="47"/>
      <c r="K317" s="10"/>
    </row>
    <row r="318" spans="1:11" ht="15.4" x14ac:dyDescent="0.45">
      <c r="A318" s="40">
        <f t="shared" si="9"/>
        <v>317</v>
      </c>
      <c r="B318" s="53" t="str">
        <f t="shared" si="8"/>
        <v>Lewis Wall    U17M   Yate and District</v>
      </c>
      <c r="C318" s="61" t="s">
        <v>427</v>
      </c>
      <c r="D318" s="58" t="s">
        <v>519</v>
      </c>
      <c r="E318" s="57" t="s">
        <v>2</v>
      </c>
      <c r="F318" s="45"/>
      <c r="G318" s="45"/>
      <c r="H318" s="45"/>
      <c r="I318" s="45"/>
      <c r="J318" s="47"/>
      <c r="K318" s="10"/>
    </row>
    <row r="319" spans="1:11" ht="15.4" x14ac:dyDescent="0.45">
      <c r="A319" s="40">
        <f t="shared" si="9"/>
        <v>318</v>
      </c>
      <c r="B319" s="53" t="str">
        <f t="shared" si="8"/>
        <v>Ewan Walton    SM   Teignbridge Trotters</v>
      </c>
      <c r="C319" s="77" t="s">
        <v>428</v>
      </c>
      <c r="D319" s="62" t="s">
        <v>551</v>
      </c>
      <c r="E319" s="67" t="s">
        <v>50</v>
      </c>
      <c r="F319" s="45"/>
      <c r="G319" s="45"/>
      <c r="H319" s="45"/>
      <c r="I319" s="45"/>
      <c r="J319" s="47"/>
      <c r="K319" s="10"/>
    </row>
    <row r="320" spans="1:11" ht="15.4" x14ac:dyDescent="0.45">
      <c r="A320" s="40">
        <f t="shared" si="9"/>
        <v>319</v>
      </c>
      <c r="B320" s="53" t="str">
        <f t="shared" si="8"/>
        <v xml:space="preserve">Joshua Wareham    U20M   Team Bath </v>
      </c>
      <c r="C320" s="61" t="s">
        <v>429</v>
      </c>
      <c r="D320" s="58" t="s">
        <v>459</v>
      </c>
      <c r="E320" s="57" t="s">
        <v>103</v>
      </c>
      <c r="F320" s="45"/>
      <c r="G320" s="45"/>
      <c r="H320" s="45"/>
      <c r="I320" s="45"/>
      <c r="J320" s="47"/>
      <c r="K320" s="10"/>
    </row>
    <row r="321" spans="1:11" ht="15.4" x14ac:dyDescent="0.45">
      <c r="A321" s="40">
        <f t="shared" si="9"/>
        <v>320</v>
      </c>
      <c r="B321" s="53" t="str">
        <f t="shared" si="8"/>
        <v xml:space="preserve">Florence Watling    U11   City of Salisbury </v>
      </c>
      <c r="C321" s="61" t="s">
        <v>430</v>
      </c>
      <c r="D321" s="58" t="s">
        <v>517</v>
      </c>
      <c r="E321" s="57" t="s">
        <v>92</v>
      </c>
      <c r="F321" s="45"/>
      <c r="G321" s="45"/>
      <c r="H321" s="45"/>
      <c r="I321" s="45"/>
      <c r="J321" s="47"/>
      <c r="K321" s="10"/>
    </row>
    <row r="322" spans="1:11" ht="15.4" x14ac:dyDescent="0.45">
      <c r="A322" s="40">
        <f t="shared" si="9"/>
        <v>321</v>
      </c>
      <c r="B322" s="53" t="str">
        <f t="shared" ref="B322:B385" si="10">C322&amp;"   "&amp;E322 &amp;"   "&amp;D322</f>
        <v xml:space="preserve">Amelia Watling    U15G   City of Salisbury </v>
      </c>
      <c r="C322" s="61" t="s">
        <v>431</v>
      </c>
      <c r="D322" s="58" t="s">
        <v>517</v>
      </c>
      <c r="E322" s="57" t="s">
        <v>34</v>
      </c>
      <c r="F322" s="45"/>
      <c r="G322" s="45"/>
      <c r="H322" s="45"/>
      <c r="I322" s="45"/>
      <c r="J322" s="47"/>
      <c r="K322" s="10"/>
    </row>
    <row r="323" spans="1:11" ht="15.4" x14ac:dyDescent="0.45">
      <c r="A323" s="40">
        <f t="shared" si="9"/>
        <v>322</v>
      </c>
      <c r="B323" s="53" t="str">
        <f t="shared" si="10"/>
        <v>Max Watson    U17B   Taunton AC</v>
      </c>
      <c r="C323" s="61" t="s">
        <v>432</v>
      </c>
      <c r="D323" s="60" t="s">
        <v>111</v>
      </c>
      <c r="E323" s="57" t="s">
        <v>96</v>
      </c>
      <c r="F323" s="45"/>
      <c r="G323" s="45"/>
      <c r="H323" s="45"/>
      <c r="I323" s="45"/>
      <c r="J323" s="47"/>
      <c r="K323" s="10"/>
    </row>
    <row r="324" spans="1:11" ht="15.4" x14ac:dyDescent="0.45">
      <c r="A324" s="40">
        <f t="shared" ref="A324:A387" si="11">A323+1</f>
        <v>323</v>
      </c>
      <c r="B324" s="53" t="str">
        <f t="shared" si="10"/>
        <v>Henry Watson    U13B   Yate and District</v>
      </c>
      <c r="C324" s="61" t="s">
        <v>433</v>
      </c>
      <c r="D324" s="58" t="s">
        <v>519</v>
      </c>
      <c r="E324" s="57" t="s">
        <v>37</v>
      </c>
      <c r="F324" s="45"/>
      <c r="G324" s="45"/>
      <c r="H324" s="45"/>
      <c r="I324" s="45"/>
      <c r="J324" s="47"/>
      <c r="K324" s="10"/>
    </row>
    <row r="325" spans="1:11" ht="15.4" x14ac:dyDescent="0.45">
      <c r="A325" s="40">
        <f t="shared" si="11"/>
        <v>324</v>
      </c>
      <c r="B325" s="53" t="str">
        <f t="shared" si="10"/>
        <v>Kester Welch   U17M   Taunton AC</v>
      </c>
      <c r="C325" s="61" t="s">
        <v>434</v>
      </c>
      <c r="D325" s="58" t="s">
        <v>111</v>
      </c>
      <c r="E325" s="57" t="s">
        <v>2</v>
      </c>
      <c r="F325" s="45"/>
      <c r="G325" s="45"/>
      <c r="H325" s="45"/>
      <c r="I325" s="45"/>
      <c r="J325" s="47"/>
      <c r="K325" s="10"/>
    </row>
    <row r="326" spans="1:11" ht="15.4" x14ac:dyDescent="0.45">
      <c r="A326" s="40">
        <f t="shared" si="11"/>
        <v>325</v>
      </c>
      <c r="B326" s="53" t="str">
        <f t="shared" si="10"/>
        <v>Louis Welch   U15B   Exeter Harriers</v>
      </c>
      <c r="C326" s="61" t="s">
        <v>435</v>
      </c>
      <c r="D326" s="58" t="s">
        <v>468</v>
      </c>
      <c r="E326" s="57" t="s">
        <v>91</v>
      </c>
      <c r="F326" s="45"/>
      <c r="G326" s="45"/>
      <c r="H326" s="45"/>
      <c r="I326" s="45"/>
      <c r="J326" s="47"/>
      <c r="K326" s="10"/>
    </row>
    <row r="327" spans="1:11" ht="15.4" x14ac:dyDescent="0.45">
      <c r="A327" s="40">
        <f t="shared" si="11"/>
        <v>326</v>
      </c>
      <c r="B327" s="53" t="str">
        <f t="shared" si="10"/>
        <v>India West    U13G   Wimborne AC</v>
      </c>
      <c r="C327" s="61" t="s">
        <v>436</v>
      </c>
      <c r="D327" s="58" t="s">
        <v>467</v>
      </c>
      <c r="E327" s="57" t="s">
        <v>39</v>
      </c>
      <c r="F327" s="45"/>
      <c r="G327" s="45"/>
      <c r="H327" s="45"/>
      <c r="I327" s="45"/>
      <c r="J327" s="47"/>
      <c r="K327" s="10"/>
    </row>
    <row r="328" spans="1:11" ht="15.4" x14ac:dyDescent="0.45">
      <c r="A328" s="40">
        <f t="shared" si="11"/>
        <v>327</v>
      </c>
      <c r="B328" s="53" t="str">
        <f t="shared" si="10"/>
        <v>Lavender West    U11G   Wimborne AC</v>
      </c>
      <c r="C328" s="61" t="s">
        <v>437</v>
      </c>
      <c r="D328" s="58" t="s">
        <v>467</v>
      </c>
      <c r="E328" s="57" t="s">
        <v>95</v>
      </c>
      <c r="F328" s="45"/>
      <c r="G328" s="45"/>
      <c r="H328" s="45"/>
      <c r="I328" s="45"/>
      <c r="J328" s="47"/>
      <c r="K328" s="10"/>
    </row>
    <row r="329" spans="1:11" ht="15.4" x14ac:dyDescent="0.45">
      <c r="A329" s="40">
        <f t="shared" si="11"/>
        <v>328</v>
      </c>
      <c r="B329" s="53" t="str">
        <f t="shared" si="10"/>
        <v xml:space="preserve">Tim White    SM   Bristol and West </v>
      </c>
      <c r="C329" s="61" t="s">
        <v>62</v>
      </c>
      <c r="D329" s="58" t="s">
        <v>466</v>
      </c>
      <c r="E329" s="57" t="s">
        <v>50</v>
      </c>
      <c r="F329" s="45"/>
      <c r="G329" s="45"/>
      <c r="H329" s="45"/>
      <c r="I329" s="45"/>
      <c r="J329" s="47"/>
      <c r="K329" s="10"/>
    </row>
    <row r="330" spans="1:11" ht="15.4" x14ac:dyDescent="0.45">
      <c r="A330" s="40">
        <f t="shared" si="11"/>
        <v>329</v>
      </c>
      <c r="B330" s="53" t="str">
        <f t="shared" si="10"/>
        <v>Abigail White    U17W   Yeovil Olympiads AC</v>
      </c>
      <c r="C330" s="61" t="s">
        <v>438</v>
      </c>
      <c r="D330" s="58" t="s">
        <v>461</v>
      </c>
      <c r="E330" s="57" t="s">
        <v>94</v>
      </c>
      <c r="F330" s="45"/>
      <c r="G330" s="45"/>
      <c r="H330" s="45"/>
      <c r="I330" s="45"/>
      <c r="J330" s="47"/>
      <c r="K330" s="10"/>
    </row>
    <row r="331" spans="1:11" ht="15.4" x14ac:dyDescent="0.45">
      <c r="A331" s="40">
        <f t="shared" si="11"/>
        <v>330</v>
      </c>
      <c r="B331" s="53" t="str">
        <f t="shared" si="10"/>
        <v>Molly White    U15G   Dorchester AC</v>
      </c>
      <c r="C331" s="59" t="s">
        <v>439</v>
      </c>
      <c r="D331" s="58" t="s">
        <v>552</v>
      </c>
      <c r="E331" s="57" t="s">
        <v>34</v>
      </c>
      <c r="F331" s="45"/>
      <c r="G331" s="45"/>
      <c r="H331" s="45"/>
      <c r="I331" s="45"/>
      <c r="J331" s="47"/>
      <c r="K331" s="10"/>
    </row>
    <row r="332" spans="1:11" ht="15.4" x14ac:dyDescent="0.45">
      <c r="A332" s="40">
        <f t="shared" si="11"/>
        <v>331</v>
      </c>
      <c r="B332" s="53" t="str">
        <f t="shared" si="10"/>
        <v>Max White   U15B   none</v>
      </c>
      <c r="C332" s="61" t="s">
        <v>440</v>
      </c>
      <c r="D332" s="58" t="s">
        <v>470</v>
      </c>
      <c r="E332" s="57" t="s">
        <v>91</v>
      </c>
      <c r="F332" s="45"/>
      <c r="G332" s="45"/>
      <c r="H332" s="45"/>
      <c r="I332" s="45"/>
      <c r="J332" s="47"/>
      <c r="K332" s="10"/>
    </row>
    <row r="333" spans="1:11" ht="15.4" x14ac:dyDescent="0.45">
      <c r="A333" s="40">
        <f t="shared" si="11"/>
        <v>332</v>
      </c>
      <c r="B333" s="53" t="str">
        <f t="shared" si="10"/>
        <v xml:space="preserve">Emily Wilcox   U17W   Newport Harriers </v>
      </c>
      <c r="C333" s="61" t="s">
        <v>441</v>
      </c>
      <c r="D333" s="58" t="s">
        <v>460</v>
      </c>
      <c r="E333" s="57" t="s">
        <v>94</v>
      </c>
      <c r="F333" s="45"/>
      <c r="G333" s="45"/>
      <c r="H333" s="45"/>
      <c r="I333" s="45"/>
      <c r="J333" s="47"/>
      <c r="K333" s="10"/>
    </row>
    <row r="334" spans="1:11" ht="15.4" x14ac:dyDescent="0.45">
      <c r="A334" s="40">
        <f t="shared" si="11"/>
        <v>333</v>
      </c>
      <c r="B334" s="53" t="str">
        <f t="shared" si="10"/>
        <v>Tristan Wilkins   U11B   SGS Bristol Academy of Sport</v>
      </c>
      <c r="C334" s="61" t="s">
        <v>442</v>
      </c>
      <c r="D334" s="60" t="s">
        <v>553</v>
      </c>
      <c r="E334" s="57" t="s">
        <v>90</v>
      </c>
      <c r="F334" s="45"/>
      <c r="G334" s="45"/>
      <c r="H334" s="45"/>
      <c r="I334" s="45"/>
      <c r="J334" s="47"/>
      <c r="K334" s="10"/>
    </row>
    <row r="335" spans="1:11" ht="15.4" x14ac:dyDescent="0.45">
      <c r="A335" s="40">
        <f t="shared" si="11"/>
        <v>334</v>
      </c>
      <c r="B335" s="53" t="str">
        <f t="shared" si="10"/>
        <v>Jacob Wilkinson    U20M   Lavington Athletics</v>
      </c>
      <c r="C335" s="61" t="s">
        <v>443</v>
      </c>
      <c r="D335" s="58" t="s">
        <v>554</v>
      </c>
      <c r="E335" s="57" t="s">
        <v>103</v>
      </c>
      <c r="F335" s="45"/>
      <c r="G335" s="45"/>
      <c r="H335" s="45"/>
      <c r="I335" s="45"/>
      <c r="J335" s="47"/>
      <c r="K335" s="10"/>
    </row>
    <row r="336" spans="1:11" ht="15.4" x14ac:dyDescent="0.45">
      <c r="A336" s="40">
        <f t="shared" si="11"/>
        <v>335</v>
      </c>
      <c r="B336" s="53" t="str">
        <f t="shared" si="10"/>
        <v>Lucy Wilkinson    U17W   Salisbury ARC</v>
      </c>
      <c r="C336" s="61" t="s">
        <v>444</v>
      </c>
      <c r="D336" s="58" t="s">
        <v>485</v>
      </c>
      <c r="E336" s="57" t="s">
        <v>94</v>
      </c>
      <c r="F336" s="45"/>
      <c r="G336" s="45"/>
      <c r="H336" s="45"/>
      <c r="I336" s="45"/>
      <c r="J336" s="47"/>
      <c r="K336" s="10"/>
    </row>
    <row r="337" spans="1:11" ht="15.4" x14ac:dyDescent="0.45">
      <c r="A337" s="40">
        <f t="shared" si="11"/>
        <v>336</v>
      </c>
      <c r="B337" s="53" t="str">
        <f t="shared" si="10"/>
        <v>Jacob Wilkinson    U20M   Lavington AC</v>
      </c>
      <c r="C337" s="61" t="s">
        <v>443</v>
      </c>
      <c r="D337" s="58" t="s">
        <v>462</v>
      </c>
      <c r="E337" s="57" t="s">
        <v>103</v>
      </c>
      <c r="F337" s="45"/>
      <c r="G337" s="45"/>
      <c r="H337" s="45"/>
      <c r="I337" s="45"/>
      <c r="J337" s="47"/>
      <c r="K337" s="10"/>
    </row>
    <row r="338" spans="1:11" ht="15.4" x14ac:dyDescent="0.45">
      <c r="A338" s="40">
        <f t="shared" si="11"/>
        <v>337</v>
      </c>
      <c r="B338" s="53" t="str">
        <f t="shared" si="10"/>
        <v xml:space="preserve">Blake Williams       Newquay and Parr AC </v>
      </c>
      <c r="C338" s="61" t="s">
        <v>445</v>
      </c>
      <c r="D338" s="58" t="s">
        <v>474</v>
      </c>
      <c r="E338" s="57"/>
      <c r="F338" s="45"/>
      <c r="G338" s="45"/>
      <c r="H338" s="45"/>
      <c r="I338" s="45"/>
      <c r="J338" s="47"/>
      <c r="K338" s="10"/>
    </row>
    <row r="339" spans="1:11" ht="15.4" x14ac:dyDescent="0.45">
      <c r="A339" s="40">
        <f t="shared" si="11"/>
        <v>338</v>
      </c>
      <c r="B339" s="53" t="str">
        <f t="shared" si="10"/>
        <v xml:space="preserve">Blake Williams       Newquay and Parr AC </v>
      </c>
      <c r="C339" s="61" t="s">
        <v>445</v>
      </c>
      <c r="D339" s="58" t="s">
        <v>474</v>
      </c>
      <c r="E339" s="57"/>
      <c r="F339" s="45"/>
      <c r="G339" s="45"/>
      <c r="H339" s="45"/>
      <c r="I339" s="45"/>
      <c r="J339" s="47"/>
      <c r="K339" s="10"/>
    </row>
    <row r="340" spans="1:11" ht="15.4" x14ac:dyDescent="0.45">
      <c r="A340" s="40">
        <f t="shared" si="11"/>
        <v>339</v>
      </c>
      <c r="B340" s="53" t="str">
        <f t="shared" si="10"/>
        <v xml:space="preserve">Simon Williams      </v>
      </c>
      <c r="C340" s="61" t="s">
        <v>446</v>
      </c>
      <c r="D340" s="60"/>
      <c r="E340" s="57"/>
      <c r="F340" s="45"/>
      <c r="G340" s="45"/>
      <c r="H340" s="45"/>
      <c r="I340" s="45"/>
      <c r="J340" s="47"/>
      <c r="K340" s="10"/>
    </row>
    <row r="341" spans="1:11" ht="15.4" x14ac:dyDescent="0.45">
      <c r="A341" s="40">
        <f t="shared" si="11"/>
        <v>340</v>
      </c>
      <c r="B341" s="53" t="str">
        <f t="shared" si="10"/>
        <v xml:space="preserve">Lily Williams    U15G    Newport Harriers </v>
      </c>
      <c r="C341" s="59" t="s">
        <v>447</v>
      </c>
      <c r="D341" s="59" t="s">
        <v>460</v>
      </c>
      <c r="E341" s="57" t="s">
        <v>104</v>
      </c>
      <c r="F341" s="45"/>
      <c r="G341" s="45"/>
      <c r="H341" s="45"/>
      <c r="I341" s="45"/>
      <c r="J341" s="47"/>
      <c r="K341" s="10"/>
    </row>
    <row r="342" spans="1:11" ht="15.4" x14ac:dyDescent="0.45">
      <c r="A342" s="40">
        <f t="shared" si="11"/>
        <v>341</v>
      </c>
      <c r="B342" s="53" t="str">
        <f t="shared" si="10"/>
        <v xml:space="preserve">Jack Williams   U15B    none </v>
      </c>
      <c r="C342" s="61" t="s">
        <v>448</v>
      </c>
      <c r="D342" s="58" t="s">
        <v>555</v>
      </c>
      <c r="E342" s="57" t="s">
        <v>580</v>
      </c>
      <c r="F342" s="45"/>
      <c r="G342" s="45"/>
      <c r="H342" s="45"/>
      <c r="I342" s="45"/>
      <c r="J342" s="47"/>
      <c r="K342" s="10"/>
    </row>
    <row r="343" spans="1:11" ht="15.4" x14ac:dyDescent="0.45">
      <c r="A343" s="40">
        <f t="shared" si="11"/>
        <v>342</v>
      </c>
      <c r="B343" s="53" t="str">
        <f t="shared" si="10"/>
        <v>Olivia Willmore    U20W   Dorchester AC</v>
      </c>
      <c r="C343" s="61" t="s">
        <v>449</v>
      </c>
      <c r="D343" s="58" t="s">
        <v>552</v>
      </c>
      <c r="E343" s="57" t="s">
        <v>93</v>
      </c>
      <c r="F343" s="45"/>
      <c r="G343" s="45"/>
      <c r="H343" s="45"/>
      <c r="I343" s="45"/>
      <c r="J343" s="47"/>
      <c r="K343" s="10"/>
    </row>
    <row r="344" spans="1:11" ht="15.4" x14ac:dyDescent="0.45">
      <c r="A344" s="40">
        <f t="shared" si="11"/>
        <v>343</v>
      </c>
      <c r="B344" s="53" t="str">
        <f t="shared" si="10"/>
        <v xml:space="preserve">Edward Wilson    U17M   Bristol and West </v>
      </c>
      <c r="C344" s="59" t="s">
        <v>450</v>
      </c>
      <c r="D344" s="59" t="s">
        <v>466</v>
      </c>
      <c r="E344" s="57" t="s">
        <v>2</v>
      </c>
      <c r="F344" s="45"/>
      <c r="G344" s="45"/>
      <c r="H344" s="45"/>
      <c r="I344" s="45"/>
      <c r="J344" s="47"/>
      <c r="K344" s="10"/>
    </row>
    <row r="345" spans="1:11" ht="15.4" x14ac:dyDescent="0.45">
      <c r="A345" s="40">
        <f t="shared" si="11"/>
        <v>344</v>
      </c>
      <c r="B345" s="53" t="str">
        <f t="shared" si="10"/>
        <v xml:space="preserve">Kieran Woodruffe   U17M   Yeovil Olympiads AC </v>
      </c>
      <c r="C345" s="61" t="s">
        <v>451</v>
      </c>
      <c r="D345" s="58" t="s">
        <v>457</v>
      </c>
      <c r="E345" s="57" t="s">
        <v>2</v>
      </c>
      <c r="F345" s="45"/>
      <c r="G345" s="45"/>
      <c r="H345" s="45"/>
      <c r="I345" s="45"/>
      <c r="J345" s="47"/>
      <c r="K345" s="10"/>
    </row>
    <row r="346" spans="1:11" ht="15.4" x14ac:dyDescent="0.45">
      <c r="A346" s="40">
        <f t="shared" si="11"/>
        <v>345</v>
      </c>
      <c r="B346" s="53" t="str">
        <f t="shared" si="10"/>
        <v>Harry Woods   U13B   Wimborne AC</v>
      </c>
      <c r="C346" s="61" t="s">
        <v>452</v>
      </c>
      <c r="D346" s="60" t="s">
        <v>467</v>
      </c>
      <c r="E346" s="57" t="s">
        <v>37</v>
      </c>
      <c r="F346" s="45"/>
      <c r="G346" s="45"/>
      <c r="H346" s="45"/>
      <c r="I346" s="45"/>
      <c r="J346" s="47"/>
      <c r="K346" s="10"/>
    </row>
    <row r="347" spans="1:11" ht="15.4" x14ac:dyDescent="0.45">
      <c r="A347" s="40">
        <f t="shared" si="11"/>
        <v>346</v>
      </c>
      <c r="B347" s="53" t="str">
        <f t="shared" si="10"/>
        <v>Louis Wright   U17M   Exeter Harriers</v>
      </c>
      <c r="C347" s="59" t="s">
        <v>453</v>
      </c>
      <c r="D347" s="58" t="s">
        <v>468</v>
      </c>
      <c r="E347" s="57" t="s">
        <v>2</v>
      </c>
      <c r="F347" s="45"/>
      <c r="G347" s="45"/>
      <c r="H347" s="45"/>
      <c r="I347" s="45"/>
      <c r="J347" s="47"/>
      <c r="K347" s="10"/>
    </row>
    <row r="348" spans="1:11" ht="15.4" x14ac:dyDescent="0.45">
      <c r="A348" s="40">
        <f t="shared" si="11"/>
        <v>347</v>
      </c>
      <c r="B348" s="53" t="str">
        <f t="shared" si="10"/>
        <v>Lily Yeatman    U13G   None</v>
      </c>
      <c r="C348" s="61" t="s">
        <v>454</v>
      </c>
      <c r="D348" s="60" t="s">
        <v>469</v>
      </c>
      <c r="E348" s="57" t="s">
        <v>39</v>
      </c>
      <c r="F348" s="45"/>
      <c r="G348" s="45"/>
      <c r="H348" s="45"/>
      <c r="I348" s="45"/>
      <c r="J348" s="47"/>
      <c r="K348" s="10"/>
    </row>
    <row r="349" spans="1:11" ht="15.4" x14ac:dyDescent="0.45">
      <c r="A349" s="40">
        <f t="shared" si="11"/>
        <v>348</v>
      </c>
      <c r="B349" s="53" t="str">
        <f t="shared" si="10"/>
        <v>Ciaran Yeo   U20    Newton Abbot AC</v>
      </c>
      <c r="C349" s="77" t="s">
        <v>455</v>
      </c>
      <c r="D349" s="62" t="s">
        <v>556</v>
      </c>
      <c r="E349" s="67" t="s">
        <v>97</v>
      </c>
      <c r="F349" s="45"/>
      <c r="G349" s="45"/>
      <c r="H349" s="45"/>
      <c r="I349" s="45"/>
      <c r="J349" s="47"/>
      <c r="K349" s="10"/>
    </row>
    <row r="350" spans="1:11" ht="15.4" x14ac:dyDescent="0.45">
      <c r="A350" s="40">
        <f t="shared" si="11"/>
        <v>349</v>
      </c>
      <c r="B350" s="53" t="str">
        <f t="shared" si="10"/>
        <v>LeoYeo    U13B   Newton Abbot AC</v>
      </c>
      <c r="C350" s="77" t="s">
        <v>456</v>
      </c>
      <c r="D350" s="62" t="s">
        <v>556</v>
      </c>
      <c r="E350" s="67" t="s">
        <v>37</v>
      </c>
      <c r="F350" s="45"/>
      <c r="G350" s="45"/>
      <c r="H350" s="45"/>
      <c r="I350" s="45"/>
      <c r="J350" s="47"/>
      <c r="K350" s="10"/>
    </row>
    <row r="351" spans="1:11" ht="15.4" x14ac:dyDescent="0.45">
      <c r="A351" s="40">
        <f t="shared" si="11"/>
        <v>350</v>
      </c>
      <c r="B351" s="53" t="str">
        <f t="shared" si="10"/>
        <v>Josh Tyler   U20M   Exeter Harriers</v>
      </c>
      <c r="C351" s="82" t="s">
        <v>587</v>
      </c>
      <c r="D351" s="56" t="s">
        <v>468</v>
      </c>
      <c r="E351" s="72" t="s">
        <v>103</v>
      </c>
      <c r="F351" s="45"/>
      <c r="G351" s="45"/>
      <c r="H351" s="45"/>
      <c r="I351" s="45"/>
      <c r="J351" s="47"/>
      <c r="K351" s="10"/>
    </row>
    <row r="352" spans="1:11" ht="15.4" x14ac:dyDescent="0.45">
      <c r="A352" s="40">
        <f t="shared" si="11"/>
        <v>351</v>
      </c>
      <c r="B352" s="53" t="str">
        <f t="shared" si="10"/>
        <v>Isabel Breeden   U20W   Cardiff</v>
      </c>
      <c r="C352" s="59" t="s">
        <v>588</v>
      </c>
      <c r="D352" s="59" t="s">
        <v>589</v>
      </c>
      <c r="E352" s="57" t="s">
        <v>93</v>
      </c>
      <c r="F352" s="45"/>
      <c r="G352" s="45"/>
      <c r="H352" s="45"/>
      <c r="I352" s="45"/>
    </row>
    <row r="353" spans="1:9" ht="15.4" x14ac:dyDescent="0.45">
      <c r="A353" s="40">
        <f t="shared" si="11"/>
        <v>352</v>
      </c>
      <c r="B353" s="53" t="str">
        <f t="shared" si="10"/>
        <v>Samuel Boulton   SM   Bristol and West</v>
      </c>
      <c r="C353" s="61" t="s">
        <v>590</v>
      </c>
      <c r="D353" s="57" t="s">
        <v>591</v>
      </c>
      <c r="E353" s="57" t="s">
        <v>50</v>
      </c>
      <c r="F353" s="45"/>
      <c r="G353" s="45"/>
      <c r="H353" s="45"/>
      <c r="I353" s="45"/>
    </row>
    <row r="354" spans="1:9" ht="15.4" x14ac:dyDescent="0.45">
      <c r="A354" s="40">
        <f t="shared" si="11"/>
        <v>353</v>
      </c>
      <c r="B354" s="53" t="str">
        <f t="shared" si="10"/>
        <v>Lydia Smith   U17W   Taunton</v>
      </c>
      <c r="C354" s="73" t="s">
        <v>592</v>
      </c>
      <c r="D354" s="73" t="s">
        <v>107</v>
      </c>
      <c r="E354" s="74" t="s">
        <v>94</v>
      </c>
      <c r="F354" s="45"/>
      <c r="G354" s="45"/>
      <c r="H354" s="45"/>
      <c r="I354" s="45"/>
    </row>
    <row r="355" spans="1:9" ht="15.4" x14ac:dyDescent="0.45">
      <c r="A355" s="40">
        <f t="shared" si="11"/>
        <v>354</v>
      </c>
      <c r="B355" s="53" t="str">
        <f t="shared" si="10"/>
        <v>Rory Howorth   U20M   Team Bath</v>
      </c>
      <c r="C355" s="73" t="s">
        <v>593</v>
      </c>
      <c r="D355" s="73" t="s">
        <v>473</v>
      </c>
      <c r="E355" s="74" t="s">
        <v>103</v>
      </c>
      <c r="F355" s="45"/>
      <c r="G355" s="45"/>
      <c r="H355" s="45"/>
      <c r="I355" s="45"/>
    </row>
    <row r="356" spans="1:9" ht="15.4" x14ac:dyDescent="0.45">
      <c r="A356" s="40">
        <f t="shared" si="11"/>
        <v>355</v>
      </c>
      <c r="B356" s="53" t="str">
        <f t="shared" si="10"/>
        <v>Holly McKenna   U20W   Taunton</v>
      </c>
      <c r="C356" s="73" t="s">
        <v>594</v>
      </c>
      <c r="D356" s="73" t="s">
        <v>107</v>
      </c>
      <c r="E356" s="74" t="s">
        <v>93</v>
      </c>
      <c r="F356" s="45"/>
      <c r="G356" s="45"/>
      <c r="H356" s="45"/>
      <c r="I356" s="45"/>
    </row>
    <row r="357" spans="1:9" ht="15.4" x14ac:dyDescent="0.45">
      <c r="A357" s="40">
        <f t="shared" si="11"/>
        <v>356</v>
      </c>
      <c r="B357" s="53" t="str">
        <f t="shared" si="10"/>
        <v>Louise Kirby   U50W   Newport Harriers</v>
      </c>
      <c r="C357" s="73" t="s">
        <v>595</v>
      </c>
      <c r="D357" s="73" t="s">
        <v>550</v>
      </c>
      <c r="E357" s="74" t="s">
        <v>596</v>
      </c>
      <c r="F357" s="45"/>
      <c r="G357" s="45"/>
      <c r="H357" s="45"/>
      <c r="I357" s="45"/>
    </row>
    <row r="358" spans="1:9" ht="15.4" x14ac:dyDescent="0.45">
      <c r="A358" s="40">
        <f t="shared" si="11"/>
        <v>357</v>
      </c>
      <c r="B358" s="53" t="str">
        <f t="shared" si="10"/>
        <v>Emily Bee   U20W   Plymouth</v>
      </c>
      <c r="C358" s="73" t="s">
        <v>597</v>
      </c>
      <c r="D358" s="73" t="s">
        <v>598</v>
      </c>
      <c r="E358" s="74" t="s">
        <v>93</v>
      </c>
      <c r="F358" s="45"/>
      <c r="G358" s="45"/>
      <c r="H358" s="45"/>
      <c r="I358" s="45"/>
    </row>
    <row r="359" spans="1:9" ht="15.4" x14ac:dyDescent="0.45">
      <c r="A359" s="40">
        <f t="shared" si="11"/>
        <v>358</v>
      </c>
      <c r="B359" s="53" t="str">
        <f t="shared" si="10"/>
        <v>Kai Snell   U17W   Yeovil</v>
      </c>
      <c r="C359" s="73" t="s">
        <v>599</v>
      </c>
      <c r="D359" s="73" t="s">
        <v>600</v>
      </c>
      <c r="E359" s="74" t="s">
        <v>94</v>
      </c>
      <c r="F359" s="45"/>
      <c r="G359" s="45"/>
      <c r="H359" s="45"/>
      <c r="I359" s="45"/>
    </row>
    <row r="360" spans="1:9" ht="15.4" x14ac:dyDescent="0.45">
      <c r="A360" s="40">
        <f t="shared" si="11"/>
        <v>359</v>
      </c>
      <c r="B360" s="53" t="str">
        <f t="shared" si="10"/>
        <v>Josh Cobb   U15B   Taunton</v>
      </c>
      <c r="C360" s="73" t="s">
        <v>601</v>
      </c>
      <c r="D360" s="73" t="s">
        <v>107</v>
      </c>
      <c r="E360" s="74" t="s">
        <v>91</v>
      </c>
      <c r="F360" s="45"/>
      <c r="G360" s="45"/>
      <c r="H360" s="45"/>
      <c r="I360" s="45"/>
    </row>
    <row r="361" spans="1:9" ht="15.4" x14ac:dyDescent="0.45">
      <c r="A361" s="40">
        <f t="shared" si="11"/>
        <v>360</v>
      </c>
      <c r="B361" s="53" t="str">
        <f t="shared" si="10"/>
        <v>Ffion Higginson   U20W   Bridgend AC</v>
      </c>
      <c r="C361" s="73" t="s">
        <v>613</v>
      </c>
      <c r="D361" s="73" t="s">
        <v>518</v>
      </c>
      <c r="E361" s="74" t="s">
        <v>93</v>
      </c>
      <c r="F361" s="45"/>
      <c r="G361" s="45"/>
      <c r="H361" s="45"/>
      <c r="I361" s="45"/>
    </row>
    <row r="362" spans="1:9" ht="15.4" x14ac:dyDescent="0.45">
      <c r="A362" s="40">
        <f t="shared" si="11"/>
        <v>361</v>
      </c>
      <c r="B362" s="53" t="str">
        <f t="shared" si="10"/>
        <v>Diana Chambers   SW   Bedford</v>
      </c>
      <c r="C362" s="73" t="s">
        <v>614</v>
      </c>
      <c r="D362" s="73" t="s">
        <v>615</v>
      </c>
      <c r="E362" s="74" t="s">
        <v>61</v>
      </c>
      <c r="F362" s="45"/>
      <c r="G362" s="45"/>
      <c r="H362" s="45"/>
      <c r="I362" s="45"/>
    </row>
    <row r="363" spans="1:9" ht="15.4" x14ac:dyDescent="0.45">
      <c r="A363" s="40">
        <f t="shared" si="11"/>
        <v>362</v>
      </c>
      <c r="B363" s="53" t="str">
        <f t="shared" si="10"/>
        <v>Olly Sheppard   SM   Bristol and West</v>
      </c>
      <c r="C363" s="73" t="s">
        <v>635</v>
      </c>
      <c r="D363" s="73" t="s">
        <v>591</v>
      </c>
      <c r="E363" s="74" t="s">
        <v>50</v>
      </c>
      <c r="F363" s="45"/>
      <c r="G363" s="45"/>
      <c r="H363" s="45"/>
      <c r="I363" s="45"/>
    </row>
    <row r="364" spans="1:9" ht="15.4" x14ac:dyDescent="0.45">
      <c r="A364" s="40">
        <f t="shared" si="11"/>
        <v>363</v>
      </c>
      <c r="B364" s="53" t="str">
        <f t="shared" si="10"/>
        <v xml:space="preserve">      </v>
      </c>
      <c r="C364" s="73"/>
      <c r="D364" s="73"/>
      <c r="E364" s="74"/>
      <c r="F364" s="45"/>
      <c r="G364" s="45"/>
      <c r="H364" s="45"/>
      <c r="I364" s="45"/>
    </row>
    <row r="365" spans="1:9" ht="15.4" x14ac:dyDescent="0.45">
      <c r="A365" s="40">
        <f t="shared" si="11"/>
        <v>364</v>
      </c>
      <c r="B365" s="53" t="str">
        <f t="shared" si="10"/>
        <v xml:space="preserve">      </v>
      </c>
      <c r="C365" s="73"/>
      <c r="D365" s="73"/>
      <c r="E365" s="74"/>
      <c r="F365" s="45"/>
      <c r="G365" s="45"/>
      <c r="H365" s="45"/>
      <c r="I365" s="45"/>
    </row>
    <row r="366" spans="1:9" ht="15.4" x14ac:dyDescent="0.45">
      <c r="A366" s="40">
        <f t="shared" si="11"/>
        <v>365</v>
      </c>
      <c r="B366" s="53" t="str">
        <f t="shared" si="10"/>
        <v xml:space="preserve">      </v>
      </c>
      <c r="C366" s="73"/>
      <c r="D366" s="73"/>
      <c r="E366" s="74"/>
      <c r="F366" s="45"/>
      <c r="G366" s="45"/>
      <c r="H366" s="45"/>
      <c r="I366" s="45"/>
    </row>
    <row r="367" spans="1:9" ht="15.4" x14ac:dyDescent="0.45">
      <c r="A367" s="40">
        <f t="shared" si="11"/>
        <v>366</v>
      </c>
      <c r="B367" s="53" t="str">
        <f t="shared" si="10"/>
        <v xml:space="preserve">      </v>
      </c>
      <c r="C367" s="73"/>
      <c r="D367" s="73"/>
      <c r="E367" s="74"/>
      <c r="F367" s="45"/>
      <c r="G367" s="45"/>
      <c r="H367" s="45"/>
      <c r="I367" s="45"/>
    </row>
    <row r="368" spans="1:9" ht="15.4" x14ac:dyDescent="0.45">
      <c r="A368" s="40">
        <f t="shared" si="11"/>
        <v>367</v>
      </c>
      <c r="B368" s="53" t="str">
        <f t="shared" si="10"/>
        <v xml:space="preserve">      </v>
      </c>
      <c r="C368" s="73"/>
      <c r="D368" s="73"/>
      <c r="E368" s="74"/>
      <c r="F368" s="45"/>
      <c r="G368" s="45"/>
      <c r="H368" s="45"/>
      <c r="I368" s="45"/>
    </row>
    <row r="369" spans="1:9" ht="15.4" x14ac:dyDescent="0.45">
      <c r="A369" s="40">
        <f t="shared" si="11"/>
        <v>368</v>
      </c>
      <c r="B369" s="53" t="str">
        <f t="shared" si="10"/>
        <v xml:space="preserve">      </v>
      </c>
      <c r="C369" s="73"/>
      <c r="D369" s="73"/>
      <c r="E369" s="74"/>
      <c r="F369" s="45"/>
      <c r="G369" s="45"/>
      <c r="H369" s="45"/>
      <c r="I369" s="45"/>
    </row>
    <row r="370" spans="1:9" ht="15.4" x14ac:dyDescent="0.45">
      <c r="A370" s="40">
        <f t="shared" si="11"/>
        <v>369</v>
      </c>
      <c r="B370" s="53" t="str">
        <f t="shared" si="10"/>
        <v xml:space="preserve">      </v>
      </c>
      <c r="C370" s="73"/>
      <c r="D370" s="73"/>
      <c r="E370" s="74"/>
      <c r="F370" s="45"/>
      <c r="G370" s="45"/>
      <c r="H370" s="45"/>
      <c r="I370" s="45"/>
    </row>
    <row r="371" spans="1:9" ht="15.4" x14ac:dyDescent="0.45">
      <c r="A371" s="40">
        <f t="shared" si="11"/>
        <v>370</v>
      </c>
      <c r="B371" s="53" t="str">
        <f t="shared" si="10"/>
        <v xml:space="preserve">      </v>
      </c>
      <c r="C371" s="73"/>
      <c r="D371" s="73"/>
      <c r="E371" s="74"/>
      <c r="F371" s="45"/>
      <c r="G371" s="45"/>
      <c r="H371" s="45"/>
      <c r="I371" s="45"/>
    </row>
    <row r="372" spans="1:9" ht="15.4" x14ac:dyDescent="0.45">
      <c r="A372" s="40">
        <f t="shared" si="11"/>
        <v>371</v>
      </c>
      <c r="B372" s="53" t="str">
        <f t="shared" si="10"/>
        <v xml:space="preserve">      </v>
      </c>
      <c r="C372" s="73"/>
      <c r="D372" s="73"/>
      <c r="E372" s="74"/>
      <c r="F372" s="45"/>
      <c r="G372" s="45"/>
      <c r="H372" s="45"/>
      <c r="I372" s="45"/>
    </row>
    <row r="373" spans="1:9" ht="15.4" x14ac:dyDescent="0.45">
      <c r="A373" s="40">
        <f t="shared" si="11"/>
        <v>372</v>
      </c>
      <c r="B373" s="53" t="str">
        <f t="shared" si="10"/>
        <v xml:space="preserve">      </v>
      </c>
      <c r="C373" s="73"/>
      <c r="D373" s="73"/>
      <c r="E373" s="74"/>
      <c r="F373" s="45"/>
      <c r="G373" s="45"/>
      <c r="H373" s="45"/>
      <c r="I373" s="45"/>
    </row>
    <row r="374" spans="1:9" ht="15.4" x14ac:dyDescent="0.45">
      <c r="A374" s="40">
        <f t="shared" si="11"/>
        <v>373</v>
      </c>
      <c r="B374" s="53" t="str">
        <f t="shared" si="10"/>
        <v xml:space="preserve">      </v>
      </c>
      <c r="C374" s="73"/>
      <c r="D374" s="73"/>
      <c r="E374" s="74"/>
      <c r="F374" s="45"/>
      <c r="G374" s="45"/>
      <c r="H374" s="45"/>
      <c r="I374" s="45"/>
    </row>
    <row r="375" spans="1:9" ht="15.4" x14ac:dyDescent="0.45">
      <c r="A375" s="40">
        <f t="shared" si="11"/>
        <v>374</v>
      </c>
      <c r="B375" s="53" t="str">
        <f t="shared" si="10"/>
        <v xml:space="preserve">      </v>
      </c>
      <c r="C375" s="73"/>
      <c r="D375" s="73"/>
      <c r="E375" s="74"/>
      <c r="F375" s="45"/>
      <c r="G375" s="45"/>
      <c r="H375" s="45"/>
      <c r="I375" s="45"/>
    </row>
    <row r="376" spans="1:9" ht="15.4" x14ac:dyDescent="0.45">
      <c r="A376" s="40">
        <f t="shared" si="11"/>
        <v>375</v>
      </c>
      <c r="B376" s="53" t="str">
        <f t="shared" si="10"/>
        <v xml:space="preserve">      </v>
      </c>
      <c r="C376" s="73"/>
      <c r="D376" s="73"/>
      <c r="E376" s="74"/>
      <c r="F376" s="45"/>
      <c r="G376" s="45"/>
      <c r="H376" s="45"/>
      <c r="I376" s="45"/>
    </row>
    <row r="377" spans="1:9" ht="15.4" x14ac:dyDescent="0.45">
      <c r="A377" s="40">
        <f t="shared" si="11"/>
        <v>376</v>
      </c>
      <c r="B377" s="53" t="str">
        <f t="shared" si="10"/>
        <v xml:space="preserve">      </v>
      </c>
      <c r="C377" s="73"/>
      <c r="D377" s="73"/>
      <c r="E377" s="74"/>
      <c r="F377" s="45"/>
      <c r="G377" s="45"/>
      <c r="H377" s="45"/>
      <c r="I377" s="45"/>
    </row>
    <row r="378" spans="1:9" ht="15.4" x14ac:dyDescent="0.45">
      <c r="A378" s="40">
        <f t="shared" si="11"/>
        <v>377</v>
      </c>
      <c r="B378" s="53" t="str">
        <f t="shared" si="10"/>
        <v xml:space="preserve">      </v>
      </c>
      <c r="C378" s="73"/>
      <c r="D378" s="73"/>
      <c r="E378" s="74"/>
      <c r="F378" s="45"/>
      <c r="G378" s="45"/>
      <c r="H378" s="45"/>
      <c r="I378" s="45"/>
    </row>
    <row r="379" spans="1:9" ht="15.4" x14ac:dyDescent="0.45">
      <c r="A379" s="40">
        <f t="shared" si="11"/>
        <v>378</v>
      </c>
      <c r="B379" s="53" t="str">
        <f t="shared" si="10"/>
        <v xml:space="preserve">      </v>
      </c>
      <c r="C379" s="73"/>
      <c r="D379" s="73"/>
      <c r="E379" s="74"/>
      <c r="F379" s="45"/>
      <c r="G379" s="45"/>
      <c r="H379" s="45"/>
      <c r="I379" s="45"/>
    </row>
    <row r="380" spans="1:9" ht="15.4" x14ac:dyDescent="0.45">
      <c r="A380" s="40">
        <f t="shared" si="11"/>
        <v>379</v>
      </c>
      <c r="B380" s="53" t="str">
        <f t="shared" si="10"/>
        <v xml:space="preserve">      </v>
      </c>
      <c r="C380" s="73"/>
      <c r="D380" s="73"/>
      <c r="E380" s="74"/>
      <c r="F380" s="45"/>
      <c r="G380" s="45"/>
      <c r="H380" s="45"/>
      <c r="I380" s="45"/>
    </row>
    <row r="381" spans="1:9" ht="15.4" x14ac:dyDescent="0.45">
      <c r="A381" s="40">
        <f t="shared" si="11"/>
        <v>380</v>
      </c>
      <c r="B381" s="53" t="str">
        <f t="shared" si="10"/>
        <v xml:space="preserve">      </v>
      </c>
      <c r="C381" s="73"/>
      <c r="D381" s="73"/>
      <c r="E381" s="74"/>
      <c r="F381" s="45"/>
      <c r="G381" s="45"/>
      <c r="H381" s="45"/>
      <c r="I381" s="45"/>
    </row>
    <row r="382" spans="1:9" ht="15.4" x14ac:dyDescent="0.45">
      <c r="A382" s="40">
        <f t="shared" si="11"/>
        <v>381</v>
      </c>
      <c r="B382" s="53" t="str">
        <f t="shared" si="10"/>
        <v xml:space="preserve">      </v>
      </c>
      <c r="C382" s="73"/>
      <c r="D382" s="73"/>
      <c r="E382" s="74"/>
      <c r="F382" s="45"/>
      <c r="G382" s="45"/>
      <c r="H382" s="45"/>
      <c r="I382" s="45"/>
    </row>
    <row r="383" spans="1:9" ht="15.4" x14ac:dyDescent="0.45">
      <c r="A383" s="40">
        <f t="shared" si="11"/>
        <v>382</v>
      </c>
      <c r="B383" s="53" t="str">
        <f t="shared" si="10"/>
        <v xml:space="preserve">      </v>
      </c>
      <c r="C383" s="73"/>
      <c r="D383" s="73"/>
      <c r="E383" s="74"/>
      <c r="F383" s="45"/>
      <c r="G383" s="45"/>
      <c r="H383" s="45"/>
      <c r="I383" s="45"/>
    </row>
    <row r="384" spans="1:9" ht="15.4" x14ac:dyDescent="0.45">
      <c r="A384" s="40">
        <f t="shared" si="11"/>
        <v>383</v>
      </c>
      <c r="B384" s="53" t="str">
        <f t="shared" si="10"/>
        <v xml:space="preserve">      </v>
      </c>
      <c r="C384" s="73"/>
      <c r="D384" s="73"/>
      <c r="E384" s="74"/>
      <c r="F384" s="45"/>
      <c r="G384" s="45"/>
      <c r="H384" s="45"/>
      <c r="I384" s="45"/>
    </row>
    <row r="385" spans="1:9" ht="15.4" x14ac:dyDescent="0.45">
      <c r="A385" s="40">
        <f t="shared" si="11"/>
        <v>384</v>
      </c>
      <c r="B385" s="53" t="str">
        <f t="shared" si="10"/>
        <v xml:space="preserve">      </v>
      </c>
      <c r="C385" s="73"/>
      <c r="D385" s="73"/>
      <c r="E385" s="74"/>
      <c r="F385" s="45"/>
      <c r="G385" s="45"/>
      <c r="H385" s="45"/>
      <c r="I385" s="45"/>
    </row>
    <row r="386" spans="1:9" ht="15.4" x14ac:dyDescent="0.45">
      <c r="A386" s="40">
        <f t="shared" si="11"/>
        <v>385</v>
      </c>
      <c r="B386" s="53" t="str">
        <f t="shared" ref="B386:B449" si="12">C386&amp;"   "&amp;E386 &amp;"   "&amp;D386</f>
        <v xml:space="preserve">      </v>
      </c>
      <c r="C386" s="73"/>
      <c r="D386" s="73"/>
      <c r="E386" s="74"/>
      <c r="F386" s="45"/>
      <c r="G386" s="45"/>
      <c r="H386" s="45"/>
      <c r="I386" s="45"/>
    </row>
    <row r="387" spans="1:9" ht="15.4" x14ac:dyDescent="0.45">
      <c r="A387" s="40">
        <f t="shared" si="11"/>
        <v>386</v>
      </c>
      <c r="B387" s="53" t="str">
        <f t="shared" si="12"/>
        <v xml:space="preserve">      </v>
      </c>
      <c r="C387" s="73"/>
      <c r="D387" s="73"/>
      <c r="E387" s="74"/>
      <c r="F387" s="45"/>
      <c r="G387" s="45"/>
      <c r="H387" s="45"/>
      <c r="I387" s="45"/>
    </row>
    <row r="388" spans="1:9" ht="15.4" x14ac:dyDescent="0.45">
      <c r="A388" s="40">
        <f t="shared" ref="A388:A451" si="13">A387+1</f>
        <v>387</v>
      </c>
      <c r="B388" s="53" t="str">
        <f t="shared" si="12"/>
        <v xml:space="preserve">      </v>
      </c>
      <c r="C388" s="73"/>
      <c r="D388" s="73"/>
      <c r="E388" s="74"/>
      <c r="F388" s="45"/>
      <c r="G388" s="45"/>
      <c r="H388" s="45"/>
      <c r="I388" s="45"/>
    </row>
    <row r="389" spans="1:9" ht="15.4" x14ac:dyDescent="0.45">
      <c r="A389" s="40">
        <f t="shared" si="13"/>
        <v>388</v>
      </c>
      <c r="B389" s="53" t="str">
        <f t="shared" si="12"/>
        <v xml:space="preserve">      </v>
      </c>
      <c r="C389" s="73"/>
      <c r="D389" s="73"/>
      <c r="E389" s="74"/>
      <c r="F389" s="45"/>
      <c r="G389" s="45"/>
      <c r="H389" s="45"/>
      <c r="I389" s="45"/>
    </row>
    <row r="390" spans="1:9" ht="15.4" x14ac:dyDescent="0.45">
      <c r="A390" s="40">
        <f t="shared" si="13"/>
        <v>389</v>
      </c>
      <c r="B390" s="53" t="str">
        <f t="shared" si="12"/>
        <v xml:space="preserve">      </v>
      </c>
      <c r="C390" s="73"/>
      <c r="D390" s="73"/>
      <c r="E390" s="74"/>
      <c r="F390" s="45"/>
      <c r="G390" s="45"/>
      <c r="H390" s="45"/>
      <c r="I390" s="45"/>
    </row>
    <row r="391" spans="1:9" ht="15.4" x14ac:dyDescent="0.45">
      <c r="A391" s="40">
        <f t="shared" si="13"/>
        <v>390</v>
      </c>
      <c r="B391" s="53" t="str">
        <f t="shared" si="12"/>
        <v xml:space="preserve">      </v>
      </c>
      <c r="C391" s="73"/>
      <c r="D391" s="73"/>
      <c r="E391" s="74"/>
      <c r="F391" s="45"/>
      <c r="G391" s="45"/>
      <c r="H391" s="45"/>
      <c r="I391" s="45"/>
    </row>
    <row r="392" spans="1:9" ht="15.4" x14ac:dyDescent="0.45">
      <c r="A392" s="40">
        <f t="shared" si="13"/>
        <v>391</v>
      </c>
      <c r="B392" s="53" t="str">
        <f t="shared" si="12"/>
        <v xml:space="preserve">      </v>
      </c>
      <c r="C392" s="73"/>
      <c r="D392" s="73"/>
      <c r="E392" s="74"/>
      <c r="F392" s="45"/>
      <c r="G392" s="45"/>
      <c r="H392" s="45"/>
      <c r="I392" s="45"/>
    </row>
    <row r="393" spans="1:9" ht="15.4" x14ac:dyDescent="0.45">
      <c r="A393" s="40">
        <f t="shared" si="13"/>
        <v>392</v>
      </c>
      <c r="B393" s="53" t="str">
        <f t="shared" si="12"/>
        <v xml:space="preserve">      </v>
      </c>
      <c r="C393" s="73"/>
      <c r="D393" s="73"/>
      <c r="E393" s="74"/>
      <c r="F393" s="45"/>
      <c r="G393" s="45"/>
      <c r="H393" s="45"/>
      <c r="I393" s="45"/>
    </row>
    <row r="394" spans="1:9" ht="15.4" x14ac:dyDescent="0.45">
      <c r="A394" s="40">
        <f t="shared" si="13"/>
        <v>393</v>
      </c>
      <c r="B394" s="53" t="str">
        <f t="shared" si="12"/>
        <v xml:space="preserve">      </v>
      </c>
      <c r="C394" s="73"/>
      <c r="D394" s="73"/>
      <c r="E394" s="74"/>
      <c r="F394" s="45"/>
      <c r="G394" s="45"/>
      <c r="H394" s="45"/>
      <c r="I394" s="45"/>
    </row>
    <row r="395" spans="1:9" ht="15.4" x14ac:dyDescent="0.45">
      <c r="A395" s="40">
        <f t="shared" si="13"/>
        <v>394</v>
      </c>
      <c r="B395" s="53" t="str">
        <f t="shared" si="12"/>
        <v xml:space="preserve">      </v>
      </c>
      <c r="C395" s="73"/>
      <c r="D395" s="73"/>
      <c r="E395" s="74"/>
      <c r="F395" s="45"/>
      <c r="G395" s="45"/>
      <c r="H395" s="45"/>
      <c r="I395" s="45"/>
    </row>
    <row r="396" spans="1:9" ht="15.4" x14ac:dyDescent="0.45">
      <c r="A396" s="40">
        <f t="shared" si="13"/>
        <v>395</v>
      </c>
      <c r="B396" s="53" t="str">
        <f t="shared" si="12"/>
        <v xml:space="preserve">      </v>
      </c>
      <c r="C396" s="73"/>
      <c r="D396" s="73"/>
      <c r="E396" s="74"/>
      <c r="F396" s="45"/>
      <c r="G396" s="45"/>
      <c r="H396" s="45"/>
      <c r="I396" s="45"/>
    </row>
    <row r="397" spans="1:9" ht="15.4" x14ac:dyDescent="0.45">
      <c r="A397" s="40">
        <f t="shared" si="13"/>
        <v>396</v>
      </c>
      <c r="B397" s="53" t="str">
        <f t="shared" si="12"/>
        <v xml:space="preserve">      </v>
      </c>
      <c r="C397" s="73"/>
      <c r="D397" s="73"/>
      <c r="E397" s="74"/>
      <c r="F397" s="45"/>
      <c r="G397" s="45"/>
      <c r="H397" s="45"/>
      <c r="I397" s="45"/>
    </row>
    <row r="398" spans="1:9" ht="15.4" x14ac:dyDescent="0.45">
      <c r="A398" s="40">
        <f t="shared" si="13"/>
        <v>397</v>
      </c>
      <c r="B398" s="53" t="str">
        <f t="shared" si="12"/>
        <v xml:space="preserve">      </v>
      </c>
      <c r="C398" s="73"/>
      <c r="D398" s="73"/>
      <c r="E398" s="74"/>
      <c r="F398" s="45"/>
      <c r="G398" s="45"/>
      <c r="H398" s="45"/>
      <c r="I398" s="45"/>
    </row>
    <row r="399" spans="1:9" ht="15.4" x14ac:dyDescent="0.45">
      <c r="A399" s="40">
        <f t="shared" si="13"/>
        <v>398</v>
      </c>
      <c r="B399" s="53" t="str">
        <f t="shared" si="12"/>
        <v xml:space="preserve">      </v>
      </c>
      <c r="C399" s="73"/>
      <c r="D399" s="73"/>
      <c r="E399" s="74"/>
      <c r="F399" s="45"/>
      <c r="G399" s="45"/>
      <c r="H399" s="45"/>
      <c r="I399" s="45"/>
    </row>
    <row r="400" spans="1:9" ht="15.4" x14ac:dyDescent="0.45">
      <c r="A400" s="40">
        <f t="shared" si="13"/>
        <v>399</v>
      </c>
      <c r="B400" s="53" t="str">
        <f t="shared" si="12"/>
        <v xml:space="preserve">      </v>
      </c>
      <c r="C400" s="73"/>
      <c r="D400" s="73"/>
      <c r="E400" s="74"/>
      <c r="F400" s="45"/>
      <c r="G400" s="45"/>
      <c r="H400" s="45"/>
      <c r="I400" s="45"/>
    </row>
    <row r="401" spans="1:9" ht="15.4" x14ac:dyDescent="0.45">
      <c r="A401" s="40">
        <f t="shared" si="13"/>
        <v>400</v>
      </c>
      <c r="B401" s="53" t="str">
        <f t="shared" si="12"/>
        <v xml:space="preserve">      </v>
      </c>
      <c r="C401" s="73"/>
      <c r="D401" s="73"/>
      <c r="E401" s="74"/>
      <c r="F401" s="45"/>
      <c r="G401" s="45"/>
      <c r="H401" s="45"/>
      <c r="I401" s="45"/>
    </row>
    <row r="402" spans="1:9" ht="15.4" x14ac:dyDescent="0.45">
      <c r="A402" s="40">
        <f t="shared" si="13"/>
        <v>401</v>
      </c>
      <c r="B402" s="53" t="str">
        <f t="shared" si="12"/>
        <v xml:space="preserve">      </v>
      </c>
      <c r="C402" s="73"/>
      <c r="D402" s="73"/>
      <c r="E402" s="74"/>
      <c r="F402" s="45"/>
      <c r="G402" s="45"/>
      <c r="H402" s="45"/>
      <c r="I402" s="45"/>
    </row>
    <row r="403" spans="1:9" ht="15.4" x14ac:dyDescent="0.45">
      <c r="A403" s="40">
        <f t="shared" si="13"/>
        <v>402</v>
      </c>
      <c r="B403" s="53" t="str">
        <f t="shared" si="12"/>
        <v xml:space="preserve">      </v>
      </c>
      <c r="C403" s="73"/>
      <c r="D403" s="73"/>
      <c r="E403" s="74"/>
      <c r="F403" s="45"/>
      <c r="G403" s="45"/>
      <c r="H403" s="45"/>
      <c r="I403" s="45"/>
    </row>
    <row r="404" spans="1:9" ht="15.4" x14ac:dyDescent="0.45">
      <c r="A404" s="40">
        <f t="shared" si="13"/>
        <v>403</v>
      </c>
      <c r="B404" s="53" t="str">
        <f t="shared" si="12"/>
        <v xml:space="preserve">      </v>
      </c>
      <c r="C404" s="73"/>
      <c r="D404" s="73"/>
      <c r="E404" s="74"/>
      <c r="F404" s="45"/>
      <c r="G404" s="45"/>
      <c r="H404" s="45"/>
      <c r="I404" s="45"/>
    </row>
    <row r="405" spans="1:9" ht="15.4" x14ac:dyDescent="0.45">
      <c r="A405" s="40">
        <f t="shared" si="13"/>
        <v>404</v>
      </c>
      <c r="B405" s="53" t="str">
        <f t="shared" si="12"/>
        <v xml:space="preserve">      </v>
      </c>
      <c r="C405" s="73"/>
      <c r="D405" s="73"/>
      <c r="E405" s="74"/>
      <c r="F405" s="45"/>
      <c r="G405" s="45"/>
      <c r="H405" s="45"/>
      <c r="I405" s="45"/>
    </row>
    <row r="406" spans="1:9" ht="15.4" x14ac:dyDescent="0.45">
      <c r="A406" s="40">
        <f t="shared" si="13"/>
        <v>405</v>
      </c>
      <c r="B406" s="53" t="str">
        <f t="shared" si="12"/>
        <v xml:space="preserve">      </v>
      </c>
      <c r="C406" s="73"/>
      <c r="D406" s="73"/>
      <c r="E406" s="74"/>
      <c r="F406" s="45"/>
      <c r="G406" s="45"/>
      <c r="H406" s="45"/>
      <c r="I406" s="45"/>
    </row>
    <row r="407" spans="1:9" ht="15.4" x14ac:dyDescent="0.45">
      <c r="A407" s="40">
        <f t="shared" si="13"/>
        <v>406</v>
      </c>
      <c r="B407" s="53" t="str">
        <f t="shared" si="12"/>
        <v xml:space="preserve">      </v>
      </c>
      <c r="C407" s="73"/>
      <c r="D407" s="73"/>
      <c r="E407" s="74"/>
      <c r="F407" s="45"/>
      <c r="G407" s="45"/>
      <c r="H407" s="45"/>
      <c r="I407" s="45"/>
    </row>
    <row r="408" spans="1:9" ht="15.4" x14ac:dyDescent="0.45">
      <c r="A408" s="40">
        <f t="shared" si="13"/>
        <v>407</v>
      </c>
      <c r="B408" s="53" t="str">
        <f t="shared" si="12"/>
        <v xml:space="preserve">      </v>
      </c>
      <c r="C408" s="73"/>
      <c r="D408" s="73"/>
      <c r="E408" s="74"/>
      <c r="F408" s="45"/>
      <c r="G408" s="45"/>
      <c r="H408" s="45"/>
      <c r="I408" s="45"/>
    </row>
    <row r="409" spans="1:9" ht="15.4" x14ac:dyDescent="0.45">
      <c r="A409" s="40">
        <f t="shared" si="13"/>
        <v>408</v>
      </c>
      <c r="B409" s="53" t="str">
        <f t="shared" si="12"/>
        <v xml:space="preserve">      </v>
      </c>
      <c r="C409" s="73"/>
      <c r="D409" s="73"/>
      <c r="E409" s="74"/>
      <c r="F409" s="45"/>
      <c r="G409" s="45"/>
      <c r="H409" s="45"/>
      <c r="I409" s="45"/>
    </row>
    <row r="410" spans="1:9" ht="15.4" x14ac:dyDescent="0.45">
      <c r="A410" s="40">
        <f t="shared" si="13"/>
        <v>409</v>
      </c>
      <c r="B410" s="53" t="str">
        <f t="shared" si="12"/>
        <v xml:space="preserve">      </v>
      </c>
      <c r="C410" s="73"/>
      <c r="D410" s="73"/>
      <c r="E410" s="74"/>
      <c r="F410" s="45"/>
      <c r="G410" s="45"/>
      <c r="H410" s="45"/>
      <c r="I410" s="45"/>
    </row>
    <row r="411" spans="1:9" ht="15.4" x14ac:dyDescent="0.45">
      <c r="A411" s="40">
        <f t="shared" si="13"/>
        <v>410</v>
      </c>
      <c r="B411" s="53" t="str">
        <f t="shared" si="12"/>
        <v xml:space="preserve">      </v>
      </c>
      <c r="C411" s="73"/>
      <c r="D411" s="73"/>
      <c r="E411" s="74"/>
      <c r="F411" s="45"/>
      <c r="G411" s="45"/>
      <c r="H411" s="45"/>
      <c r="I411" s="45"/>
    </row>
    <row r="412" spans="1:9" ht="15.4" x14ac:dyDescent="0.45">
      <c r="A412" s="40">
        <f t="shared" si="13"/>
        <v>411</v>
      </c>
      <c r="B412" s="53" t="str">
        <f t="shared" si="12"/>
        <v xml:space="preserve">      </v>
      </c>
      <c r="C412" s="73"/>
      <c r="D412" s="73"/>
      <c r="E412" s="74"/>
      <c r="F412" s="45"/>
      <c r="G412" s="45"/>
      <c r="H412" s="45"/>
      <c r="I412" s="45"/>
    </row>
    <row r="413" spans="1:9" ht="15.4" x14ac:dyDescent="0.45">
      <c r="A413" s="40">
        <f t="shared" si="13"/>
        <v>412</v>
      </c>
      <c r="B413" s="53" t="str">
        <f t="shared" si="12"/>
        <v xml:space="preserve">      </v>
      </c>
      <c r="C413" s="73"/>
      <c r="D413" s="73"/>
      <c r="E413" s="74"/>
      <c r="F413" s="45"/>
      <c r="G413" s="45"/>
      <c r="H413" s="45"/>
      <c r="I413" s="45"/>
    </row>
    <row r="414" spans="1:9" ht="15.4" x14ac:dyDescent="0.45">
      <c r="A414" s="40">
        <f t="shared" si="13"/>
        <v>413</v>
      </c>
      <c r="B414" s="53" t="str">
        <f t="shared" si="12"/>
        <v xml:space="preserve">      </v>
      </c>
      <c r="C414" s="73"/>
      <c r="D414" s="73"/>
      <c r="E414" s="74"/>
      <c r="F414" s="45"/>
      <c r="G414" s="45"/>
      <c r="H414" s="45"/>
      <c r="I414" s="45"/>
    </row>
    <row r="415" spans="1:9" ht="15.4" x14ac:dyDescent="0.45">
      <c r="A415" s="40">
        <f t="shared" si="13"/>
        <v>414</v>
      </c>
      <c r="B415" s="53" t="str">
        <f t="shared" si="12"/>
        <v xml:space="preserve">      </v>
      </c>
      <c r="C415" s="73"/>
      <c r="D415" s="73"/>
      <c r="E415" s="74"/>
      <c r="F415" s="45"/>
      <c r="G415" s="45"/>
      <c r="H415" s="45"/>
      <c r="I415" s="45"/>
    </row>
    <row r="416" spans="1:9" ht="15.4" x14ac:dyDescent="0.45">
      <c r="A416" s="40">
        <f t="shared" si="13"/>
        <v>415</v>
      </c>
      <c r="B416" s="53" t="str">
        <f t="shared" si="12"/>
        <v xml:space="preserve">      </v>
      </c>
      <c r="C416" s="73"/>
      <c r="D416" s="73"/>
      <c r="E416" s="74"/>
      <c r="F416" s="45"/>
      <c r="G416" s="45"/>
      <c r="H416" s="45"/>
      <c r="I416" s="45"/>
    </row>
    <row r="417" spans="1:9" ht="15.4" x14ac:dyDescent="0.45">
      <c r="A417" s="40">
        <f t="shared" si="13"/>
        <v>416</v>
      </c>
      <c r="B417" s="53" t="str">
        <f t="shared" si="12"/>
        <v xml:space="preserve">      </v>
      </c>
      <c r="C417" s="73"/>
      <c r="D417" s="73"/>
      <c r="E417" s="74"/>
      <c r="F417" s="45"/>
      <c r="G417" s="45"/>
      <c r="H417" s="45"/>
      <c r="I417" s="45"/>
    </row>
    <row r="418" spans="1:9" ht="15.4" x14ac:dyDescent="0.45">
      <c r="A418" s="40">
        <f t="shared" si="13"/>
        <v>417</v>
      </c>
      <c r="B418" s="53" t="str">
        <f t="shared" si="12"/>
        <v xml:space="preserve">      </v>
      </c>
      <c r="C418" s="73"/>
      <c r="D418" s="73"/>
      <c r="E418" s="74"/>
      <c r="F418" s="45"/>
      <c r="G418" s="45"/>
      <c r="H418" s="45"/>
      <c r="I418" s="45"/>
    </row>
    <row r="419" spans="1:9" ht="15.4" x14ac:dyDescent="0.45">
      <c r="A419" s="40">
        <f t="shared" si="13"/>
        <v>418</v>
      </c>
      <c r="B419" s="53" t="str">
        <f t="shared" si="12"/>
        <v xml:space="preserve">      </v>
      </c>
      <c r="C419" s="73"/>
      <c r="D419" s="73"/>
      <c r="E419" s="74"/>
      <c r="F419" s="45"/>
      <c r="G419" s="45"/>
      <c r="H419" s="45"/>
      <c r="I419" s="45"/>
    </row>
    <row r="420" spans="1:9" ht="15.4" x14ac:dyDescent="0.45">
      <c r="A420" s="40">
        <f t="shared" si="13"/>
        <v>419</v>
      </c>
      <c r="B420" s="53" t="str">
        <f t="shared" si="12"/>
        <v xml:space="preserve">      </v>
      </c>
      <c r="C420" s="73"/>
      <c r="D420" s="73"/>
      <c r="E420" s="74"/>
      <c r="F420" s="45"/>
      <c r="G420" s="45"/>
      <c r="H420" s="45"/>
      <c r="I420" s="45"/>
    </row>
    <row r="421" spans="1:9" ht="15.4" x14ac:dyDescent="0.45">
      <c r="A421" s="40">
        <f t="shared" si="13"/>
        <v>420</v>
      </c>
      <c r="B421" s="53" t="str">
        <f t="shared" si="12"/>
        <v xml:space="preserve">      </v>
      </c>
      <c r="C421" s="73"/>
      <c r="D421" s="73"/>
      <c r="E421" s="74"/>
      <c r="F421" s="45"/>
      <c r="G421" s="45"/>
      <c r="H421" s="45"/>
      <c r="I421" s="45"/>
    </row>
    <row r="422" spans="1:9" ht="15.4" x14ac:dyDescent="0.45">
      <c r="A422" s="40">
        <f t="shared" si="13"/>
        <v>421</v>
      </c>
      <c r="B422" s="53" t="str">
        <f t="shared" si="12"/>
        <v xml:space="preserve">      </v>
      </c>
      <c r="C422" s="73"/>
      <c r="D422" s="73"/>
      <c r="E422" s="74"/>
      <c r="F422" s="45"/>
      <c r="G422" s="45"/>
      <c r="H422" s="45"/>
      <c r="I422" s="45"/>
    </row>
    <row r="423" spans="1:9" ht="15.4" x14ac:dyDescent="0.45">
      <c r="A423" s="40">
        <f t="shared" si="13"/>
        <v>422</v>
      </c>
      <c r="B423" s="53" t="str">
        <f t="shared" si="12"/>
        <v xml:space="preserve">      </v>
      </c>
      <c r="C423" s="73"/>
      <c r="D423" s="73"/>
      <c r="E423" s="74"/>
      <c r="F423" s="45"/>
      <c r="G423" s="45"/>
      <c r="H423" s="45"/>
      <c r="I423" s="45"/>
    </row>
    <row r="424" spans="1:9" ht="15.4" x14ac:dyDescent="0.45">
      <c r="A424" s="40">
        <f t="shared" si="13"/>
        <v>423</v>
      </c>
      <c r="B424" s="53" t="str">
        <f t="shared" si="12"/>
        <v xml:space="preserve">      </v>
      </c>
      <c r="C424" s="73"/>
      <c r="D424" s="73"/>
      <c r="E424" s="74"/>
      <c r="F424" s="45"/>
      <c r="G424" s="45"/>
      <c r="H424" s="45"/>
      <c r="I424" s="45"/>
    </row>
    <row r="425" spans="1:9" ht="15.4" x14ac:dyDescent="0.45">
      <c r="A425" s="40">
        <f t="shared" si="13"/>
        <v>424</v>
      </c>
      <c r="B425" s="53" t="str">
        <f t="shared" si="12"/>
        <v xml:space="preserve">      </v>
      </c>
      <c r="C425" s="73"/>
      <c r="D425" s="73"/>
      <c r="E425" s="74"/>
      <c r="F425" s="45"/>
      <c r="G425" s="45"/>
      <c r="H425" s="45"/>
      <c r="I425" s="45"/>
    </row>
    <row r="426" spans="1:9" ht="15.4" x14ac:dyDescent="0.45">
      <c r="A426" s="40">
        <f t="shared" si="13"/>
        <v>425</v>
      </c>
      <c r="B426" s="53" t="str">
        <f t="shared" si="12"/>
        <v xml:space="preserve">      </v>
      </c>
      <c r="C426" s="73"/>
      <c r="D426" s="73"/>
      <c r="E426" s="74"/>
      <c r="F426" s="45"/>
      <c r="G426" s="45"/>
      <c r="H426" s="45"/>
      <c r="I426" s="45"/>
    </row>
    <row r="427" spans="1:9" ht="15.4" x14ac:dyDescent="0.45">
      <c r="A427" s="40">
        <f t="shared" si="13"/>
        <v>426</v>
      </c>
      <c r="B427" s="53" t="str">
        <f t="shared" si="12"/>
        <v xml:space="preserve">      </v>
      </c>
      <c r="C427" s="73"/>
      <c r="D427" s="73"/>
      <c r="E427" s="74"/>
      <c r="F427" s="45"/>
      <c r="G427" s="45"/>
      <c r="H427" s="45"/>
      <c r="I427" s="45"/>
    </row>
    <row r="428" spans="1:9" ht="15.4" x14ac:dyDescent="0.45">
      <c r="A428" s="40">
        <f t="shared" si="13"/>
        <v>427</v>
      </c>
      <c r="B428" s="53" t="str">
        <f t="shared" si="12"/>
        <v xml:space="preserve">      </v>
      </c>
      <c r="C428" s="73"/>
      <c r="D428" s="73"/>
      <c r="E428" s="74"/>
      <c r="F428" s="45"/>
      <c r="G428" s="45"/>
      <c r="H428" s="45"/>
      <c r="I428" s="45"/>
    </row>
    <row r="429" spans="1:9" ht="15.4" x14ac:dyDescent="0.45">
      <c r="A429" s="40">
        <f t="shared" si="13"/>
        <v>428</v>
      </c>
      <c r="B429" s="53" t="str">
        <f t="shared" si="12"/>
        <v xml:space="preserve">      </v>
      </c>
      <c r="C429" s="73"/>
      <c r="D429" s="73"/>
      <c r="E429" s="74"/>
      <c r="F429" s="45"/>
      <c r="G429" s="45"/>
      <c r="H429" s="45"/>
      <c r="I429" s="45"/>
    </row>
    <row r="430" spans="1:9" ht="15.4" x14ac:dyDescent="0.45">
      <c r="A430" s="40">
        <f t="shared" si="13"/>
        <v>429</v>
      </c>
      <c r="B430" s="53" t="str">
        <f t="shared" si="12"/>
        <v xml:space="preserve">      </v>
      </c>
      <c r="C430" s="73"/>
      <c r="D430" s="73"/>
      <c r="E430" s="74"/>
      <c r="F430" s="45"/>
      <c r="G430" s="45"/>
      <c r="H430" s="45"/>
      <c r="I430" s="45"/>
    </row>
    <row r="431" spans="1:9" ht="15.4" x14ac:dyDescent="0.45">
      <c r="A431" s="40">
        <f t="shared" si="13"/>
        <v>430</v>
      </c>
      <c r="B431" s="53" t="str">
        <f t="shared" si="12"/>
        <v xml:space="preserve">      </v>
      </c>
      <c r="C431" s="73"/>
      <c r="D431" s="73"/>
      <c r="E431" s="74"/>
      <c r="F431" s="45"/>
      <c r="G431" s="45"/>
      <c r="H431" s="45"/>
      <c r="I431" s="45"/>
    </row>
    <row r="432" spans="1:9" ht="15.4" x14ac:dyDescent="0.45">
      <c r="A432" s="40">
        <f t="shared" si="13"/>
        <v>431</v>
      </c>
      <c r="B432" s="53" t="str">
        <f t="shared" si="12"/>
        <v xml:space="preserve">      </v>
      </c>
      <c r="C432" s="73"/>
      <c r="D432" s="73"/>
      <c r="E432" s="74"/>
      <c r="F432" s="45"/>
      <c r="G432" s="45"/>
      <c r="H432" s="45"/>
      <c r="I432" s="45"/>
    </row>
    <row r="433" spans="1:9" ht="15.4" x14ac:dyDescent="0.45">
      <c r="A433" s="40">
        <f t="shared" si="13"/>
        <v>432</v>
      </c>
      <c r="B433" s="53" t="str">
        <f t="shared" si="12"/>
        <v xml:space="preserve">      </v>
      </c>
      <c r="C433" s="73"/>
      <c r="D433" s="73"/>
      <c r="E433" s="74"/>
      <c r="F433" s="45"/>
      <c r="G433" s="45"/>
      <c r="H433" s="45"/>
      <c r="I433" s="45"/>
    </row>
    <row r="434" spans="1:9" ht="15.4" x14ac:dyDescent="0.45">
      <c r="A434" s="40">
        <f t="shared" si="13"/>
        <v>433</v>
      </c>
      <c r="B434" s="53" t="str">
        <f t="shared" si="12"/>
        <v xml:space="preserve">      </v>
      </c>
      <c r="C434" s="73"/>
      <c r="D434" s="73"/>
      <c r="E434" s="74"/>
      <c r="F434" s="45"/>
      <c r="G434" s="45"/>
      <c r="H434" s="45"/>
      <c r="I434" s="45"/>
    </row>
    <row r="435" spans="1:9" ht="15.4" x14ac:dyDescent="0.45">
      <c r="A435" s="40">
        <f t="shared" si="13"/>
        <v>434</v>
      </c>
      <c r="B435" s="53" t="str">
        <f t="shared" si="12"/>
        <v xml:space="preserve">      </v>
      </c>
      <c r="C435" s="73"/>
      <c r="D435" s="73"/>
      <c r="E435" s="74"/>
      <c r="F435" s="45"/>
      <c r="G435" s="45"/>
      <c r="H435" s="45"/>
      <c r="I435" s="45"/>
    </row>
    <row r="436" spans="1:9" ht="15.4" x14ac:dyDescent="0.45">
      <c r="A436" s="40">
        <f t="shared" si="13"/>
        <v>435</v>
      </c>
      <c r="B436" s="53" t="str">
        <f t="shared" si="12"/>
        <v xml:space="preserve">      </v>
      </c>
      <c r="C436" s="73"/>
      <c r="D436" s="73"/>
      <c r="E436" s="74"/>
      <c r="F436" s="45"/>
      <c r="G436" s="45"/>
      <c r="H436" s="45"/>
      <c r="I436" s="45"/>
    </row>
    <row r="437" spans="1:9" ht="15.4" x14ac:dyDescent="0.45">
      <c r="A437" s="40">
        <f t="shared" si="13"/>
        <v>436</v>
      </c>
      <c r="B437" s="53" t="str">
        <f t="shared" si="12"/>
        <v xml:space="preserve">      </v>
      </c>
      <c r="C437" s="73"/>
      <c r="D437" s="73"/>
      <c r="E437" s="74"/>
      <c r="F437" s="45"/>
      <c r="G437" s="45"/>
      <c r="H437" s="45"/>
      <c r="I437" s="45"/>
    </row>
    <row r="438" spans="1:9" ht="15.4" x14ac:dyDescent="0.45">
      <c r="A438" s="40">
        <f t="shared" si="13"/>
        <v>437</v>
      </c>
      <c r="B438" s="53" t="str">
        <f t="shared" si="12"/>
        <v xml:space="preserve">      </v>
      </c>
      <c r="C438" s="73"/>
      <c r="D438" s="73"/>
      <c r="E438" s="74"/>
      <c r="F438" s="45"/>
      <c r="G438" s="45"/>
      <c r="H438" s="45"/>
      <c r="I438" s="45"/>
    </row>
    <row r="439" spans="1:9" ht="15.4" x14ac:dyDescent="0.45">
      <c r="A439" s="40">
        <f t="shared" si="13"/>
        <v>438</v>
      </c>
      <c r="B439" s="53" t="str">
        <f t="shared" si="12"/>
        <v xml:space="preserve">      </v>
      </c>
      <c r="C439" s="73"/>
      <c r="D439" s="73"/>
      <c r="E439" s="74"/>
      <c r="F439" s="45"/>
      <c r="G439" s="45"/>
      <c r="H439" s="45"/>
      <c r="I439" s="45"/>
    </row>
    <row r="440" spans="1:9" ht="15.4" x14ac:dyDescent="0.45">
      <c r="A440" s="40">
        <f t="shared" si="13"/>
        <v>439</v>
      </c>
      <c r="B440" s="53" t="str">
        <f t="shared" si="12"/>
        <v xml:space="preserve">      </v>
      </c>
      <c r="C440" s="73"/>
      <c r="D440" s="73"/>
      <c r="E440" s="74"/>
      <c r="F440" s="45"/>
      <c r="G440" s="45"/>
      <c r="H440" s="45"/>
      <c r="I440" s="45"/>
    </row>
    <row r="441" spans="1:9" ht="15.4" x14ac:dyDescent="0.45">
      <c r="A441" s="40">
        <f t="shared" si="13"/>
        <v>440</v>
      </c>
      <c r="B441" s="53" t="str">
        <f t="shared" si="12"/>
        <v xml:space="preserve">      </v>
      </c>
      <c r="C441" s="73"/>
      <c r="D441" s="73"/>
      <c r="E441" s="74"/>
      <c r="F441" s="45"/>
      <c r="G441" s="45"/>
      <c r="H441" s="45"/>
      <c r="I441" s="45"/>
    </row>
    <row r="442" spans="1:9" ht="15.4" x14ac:dyDescent="0.45">
      <c r="A442" s="40">
        <f t="shared" si="13"/>
        <v>441</v>
      </c>
      <c r="B442" s="53" t="str">
        <f t="shared" si="12"/>
        <v xml:space="preserve">      </v>
      </c>
      <c r="C442" s="73"/>
      <c r="D442" s="73"/>
      <c r="E442" s="74"/>
      <c r="F442" s="45"/>
      <c r="G442" s="45"/>
      <c r="H442" s="45"/>
      <c r="I442" s="45"/>
    </row>
    <row r="443" spans="1:9" ht="15.4" x14ac:dyDescent="0.45">
      <c r="A443" s="40">
        <f t="shared" si="13"/>
        <v>442</v>
      </c>
      <c r="B443" s="53" t="str">
        <f t="shared" si="12"/>
        <v xml:space="preserve">      </v>
      </c>
      <c r="C443" s="73"/>
      <c r="D443" s="73"/>
      <c r="E443" s="74"/>
      <c r="F443" s="45"/>
      <c r="G443" s="45"/>
      <c r="H443" s="45"/>
      <c r="I443" s="45"/>
    </row>
    <row r="444" spans="1:9" ht="15.4" x14ac:dyDescent="0.45">
      <c r="A444" s="40">
        <f t="shared" si="13"/>
        <v>443</v>
      </c>
      <c r="B444" s="53" t="str">
        <f t="shared" si="12"/>
        <v xml:space="preserve">      </v>
      </c>
      <c r="C444" s="73"/>
      <c r="D444" s="73"/>
      <c r="E444" s="74"/>
      <c r="F444" s="45"/>
      <c r="G444" s="45"/>
      <c r="H444" s="45"/>
      <c r="I444" s="45"/>
    </row>
    <row r="445" spans="1:9" ht="15.4" x14ac:dyDescent="0.45">
      <c r="A445" s="40">
        <f t="shared" si="13"/>
        <v>444</v>
      </c>
      <c r="B445" s="53" t="str">
        <f t="shared" si="12"/>
        <v xml:space="preserve">      </v>
      </c>
      <c r="C445" s="73"/>
      <c r="D445" s="73"/>
      <c r="E445" s="74"/>
      <c r="F445" s="45"/>
      <c r="G445" s="45"/>
      <c r="H445" s="45"/>
      <c r="I445" s="45"/>
    </row>
    <row r="446" spans="1:9" ht="15.4" x14ac:dyDescent="0.45">
      <c r="A446" s="40">
        <f t="shared" si="13"/>
        <v>445</v>
      </c>
      <c r="B446" s="53" t="str">
        <f t="shared" si="12"/>
        <v xml:space="preserve">      </v>
      </c>
      <c r="C446" s="73"/>
      <c r="D446" s="73"/>
      <c r="E446" s="74"/>
      <c r="F446" s="45"/>
      <c r="G446" s="45"/>
      <c r="H446" s="45"/>
      <c r="I446" s="45"/>
    </row>
    <row r="447" spans="1:9" ht="15.4" x14ac:dyDescent="0.45">
      <c r="A447" s="40">
        <f t="shared" si="13"/>
        <v>446</v>
      </c>
      <c r="B447" s="53" t="str">
        <f t="shared" si="12"/>
        <v xml:space="preserve">      </v>
      </c>
      <c r="C447" s="73"/>
      <c r="D447" s="73"/>
      <c r="E447" s="74"/>
      <c r="F447" s="45"/>
      <c r="G447" s="45"/>
      <c r="H447" s="45"/>
      <c r="I447" s="45"/>
    </row>
    <row r="448" spans="1:9" ht="15.4" x14ac:dyDescent="0.45">
      <c r="A448" s="40">
        <f t="shared" si="13"/>
        <v>447</v>
      </c>
      <c r="B448" s="53" t="str">
        <f t="shared" si="12"/>
        <v xml:space="preserve">      </v>
      </c>
      <c r="C448" s="73"/>
      <c r="D448" s="73"/>
      <c r="E448" s="74"/>
      <c r="F448" s="45"/>
      <c r="G448" s="45"/>
      <c r="H448" s="45"/>
      <c r="I448" s="45"/>
    </row>
    <row r="449" spans="1:9" ht="15.4" x14ac:dyDescent="0.45">
      <c r="A449" s="40">
        <f t="shared" si="13"/>
        <v>448</v>
      </c>
      <c r="B449" s="53" t="str">
        <f t="shared" si="12"/>
        <v xml:space="preserve">      </v>
      </c>
      <c r="C449" s="73"/>
      <c r="D449" s="73"/>
      <c r="E449" s="74"/>
      <c r="F449" s="45"/>
      <c r="G449" s="45"/>
      <c r="H449" s="45"/>
      <c r="I449" s="45"/>
    </row>
    <row r="450" spans="1:9" ht="15.4" x14ac:dyDescent="0.45">
      <c r="A450" s="40">
        <f t="shared" si="13"/>
        <v>449</v>
      </c>
      <c r="B450" s="53" t="str">
        <f t="shared" ref="B450:B496" si="14">C450&amp;"   "&amp;E450 &amp;"   "&amp;D450</f>
        <v xml:space="preserve">      </v>
      </c>
      <c r="C450" s="73"/>
      <c r="D450" s="73"/>
      <c r="E450" s="74"/>
      <c r="F450" s="45"/>
      <c r="G450" s="45"/>
      <c r="H450" s="45"/>
      <c r="I450" s="45"/>
    </row>
    <row r="451" spans="1:9" ht="15.4" x14ac:dyDescent="0.45">
      <c r="A451" s="40">
        <f t="shared" si="13"/>
        <v>450</v>
      </c>
      <c r="B451" s="53" t="str">
        <f t="shared" si="14"/>
        <v xml:space="preserve">      </v>
      </c>
      <c r="C451" s="73"/>
      <c r="D451" s="73"/>
      <c r="E451" s="74"/>
      <c r="F451" s="45"/>
      <c r="G451" s="45"/>
      <c r="H451" s="45"/>
      <c r="I451" s="45"/>
    </row>
    <row r="452" spans="1:9" ht="15.4" x14ac:dyDescent="0.45">
      <c r="A452" s="40">
        <f t="shared" ref="A452:A496" si="15">A451+1</f>
        <v>451</v>
      </c>
      <c r="B452" s="53" t="str">
        <f t="shared" si="14"/>
        <v xml:space="preserve">      </v>
      </c>
      <c r="C452" s="73"/>
      <c r="D452" s="73"/>
      <c r="E452" s="74"/>
      <c r="F452" s="45"/>
      <c r="G452" s="45"/>
      <c r="H452" s="45"/>
      <c r="I452" s="45"/>
    </row>
    <row r="453" spans="1:9" ht="15.4" x14ac:dyDescent="0.45">
      <c r="A453" s="40">
        <f t="shared" si="15"/>
        <v>452</v>
      </c>
      <c r="B453" s="53" t="str">
        <f t="shared" si="14"/>
        <v xml:space="preserve">      </v>
      </c>
      <c r="C453" s="73"/>
      <c r="D453" s="73"/>
      <c r="E453" s="74"/>
      <c r="F453" s="45"/>
      <c r="G453" s="45"/>
      <c r="H453" s="45"/>
      <c r="I453" s="45"/>
    </row>
    <row r="454" spans="1:9" ht="15.4" x14ac:dyDescent="0.45">
      <c r="A454" s="40">
        <f t="shared" si="15"/>
        <v>453</v>
      </c>
      <c r="B454" s="53" t="str">
        <f t="shared" si="14"/>
        <v xml:space="preserve">      </v>
      </c>
      <c r="C454" s="73"/>
      <c r="D454" s="73"/>
      <c r="E454" s="74"/>
      <c r="F454" s="45"/>
      <c r="G454" s="45"/>
      <c r="H454" s="45"/>
      <c r="I454" s="45"/>
    </row>
    <row r="455" spans="1:9" ht="15.4" x14ac:dyDescent="0.45">
      <c r="A455" s="40">
        <f t="shared" si="15"/>
        <v>454</v>
      </c>
      <c r="B455" s="53" t="str">
        <f t="shared" si="14"/>
        <v xml:space="preserve">      </v>
      </c>
      <c r="C455" s="73"/>
      <c r="D455" s="73"/>
      <c r="E455" s="74"/>
      <c r="F455" s="45"/>
      <c r="G455" s="45"/>
      <c r="H455" s="45"/>
      <c r="I455" s="45"/>
    </row>
    <row r="456" spans="1:9" ht="15.4" x14ac:dyDescent="0.45">
      <c r="A456" s="40">
        <f t="shared" si="15"/>
        <v>455</v>
      </c>
      <c r="B456" s="53" t="str">
        <f t="shared" si="14"/>
        <v xml:space="preserve">      </v>
      </c>
      <c r="C456" s="73"/>
      <c r="D456" s="73"/>
      <c r="E456" s="74"/>
      <c r="F456" s="45"/>
      <c r="G456" s="45"/>
      <c r="H456" s="45"/>
      <c r="I456" s="45"/>
    </row>
    <row r="457" spans="1:9" ht="15.4" x14ac:dyDescent="0.45">
      <c r="A457" s="40">
        <f t="shared" si="15"/>
        <v>456</v>
      </c>
      <c r="B457" s="53" t="str">
        <f t="shared" si="14"/>
        <v xml:space="preserve">      </v>
      </c>
      <c r="C457" s="73"/>
      <c r="D457" s="73"/>
      <c r="E457" s="74"/>
      <c r="F457" s="45"/>
      <c r="G457" s="45"/>
      <c r="H457" s="45"/>
      <c r="I457" s="45"/>
    </row>
    <row r="458" spans="1:9" ht="15.4" x14ac:dyDescent="0.45">
      <c r="A458" s="40">
        <f t="shared" si="15"/>
        <v>457</v>
      </c>
      <c r="B458" s="53" t="str">
        <f t="shared" si="14"/>
        <v xml:space="preserve">      </v>
      </c>
      <c r="C458" s="73"/>
      <c r="D458" s="73"/>
      <c r="E458" s="74"/>
      <c r="F458" s="45"/>
      <c r="G458" s="45"/>
      <c r="H458" s="45"/>
      <c r="I458" s="45"/>
    </row>
    <row r="459" spans="1:9" ht="15.4" x14ac:dyDescent="0.45">
      <c r="A459" s="40">
        <f t="shared" si="15"/>
        <v>458</v>
      </c>
      <c r="B459" s="53" t="str">
        <f t="shared" si="14"/>
        <v xml:space="preserve">      </v>
      </c>
      <c r="C459" s="73"/>
      <c r="D459" s="73"/>
      <c r="E459" s="74"/>
      <c r="F459" s="45"/>
      <c r="G459" s="45"/>
      <c r="H459" s="45"/>
      <c r="I459" s="45"/>
    </row>
    <row r="460" spans="1:9" ht="15.4" x14ac:dyDescent="0.45">
      <c r="A460" s="40">
        <f t="shared" si="15"/>
        <v>459</v>
      </c>
      <c r="B460" s="53" t="str">
        <f t="shared" si="14"/>
        <v xml:space="preserve">      </v>
      </c>
      <c r="C460" s="73"/>
      <c r="D460" s="73"/>
      <c r="E460" s="74"/>
      <c r="F460" s="45"/>
      <c r="G460" s="45"/>
      <c r="H460" s="45"/>
      <c r="I460" s="45"/>
    </row>
    <row r="461" spans="1:9" ht="15.4" x14ac:dyDescent="0.45">
      <c r="A461" s="40">
        <f t="shared" si="15"/>
        <v>460</v>
      </c>
      <c r="B461" s="53" t="str">
        <f t="shared" si="14"/>
        <v xml:space="preserve">      </v>
      </c>
      <c r="C461" s="73"/>
      <c r="D461" s="73"/>
      <c r="E461" s="74"/>
      <c r="F461" s="45"/>
      <c r="G461" s="45"/>
      <c r="H461" s="45"/>
      <c r="I461" s="45"/>
    </row>
    <row r="462" spans="1:9" ht="15.4" x14ac:dyDescent="0.45">
      <c r="A462" s="40">
        <f t="shared" si="15"/>
        <v>461</v>
      </c>
      <c r="B462" s="53" t="str">
        <f t="shared" si="14"/>
        <v xml:space="preserve">      </v>
      </c>
      <c r="C462" s="73"/>
      <c r="D462" s="73"/>
      <c r="E462" s="74"/>
      <c r="F462" s="45"/>
      <c r="G462" s="45"/>
      <c r="H462" s="45"/>
      <c r="I462" s="45"/>
    </row>
    <row r="463" spans="1:9" ht="15.4" x14ac:dyDescent="0.45">
      <c r="A463" s="40">
        <f t="shared" si="15"/>
        <v>462</v>
      </c>
      <c r="B463" s="53" t="str">
        <f t="shared" si="14"/>
        <v xml:space="preserve">      </v>
      </c>
      <c r="C463" s="73"/>
      <c r="D463" s="73"/>
      <c r="E463" s="74"/>
      <c r="F463" s="45"/>
      <c r="G463" s="45"/>
      <c r="H463" s="45"/>
      <c r="I463" s="45"/>
    </row>
    <row r="464" spans="1:9" ht="15.4" x14ac:dyDescent="0.45">
      <c r="A464" s="40">
        <f t="shared" si="15"/>
        <v>463</v>
      </c>
      <c r="B464" s="53" t="str">
        <f t="shared" si="14"/>
        <v xml:space="preserve">      </v>
      </c>
      <c r="C464" s="73"/>
      <c r="D464" s="73"/>
      <c r="E464" s="74"/>
      <c r="F464" s="45"/>
      <c r="G464" s="45"/>
      <c r="H464" s="45"/>
      <c r="I464" s="45"/>
    </row>
    <row r="465" spans="1:9" ht="15.4" x14ac:dyDescent="0.45">
      <c r="A465" s="40">
        <f t="shared" si="15"/>
        <v>464</v>
      </c>
      <c r="B465" s="53" t="str">
        <f t="shared" si="14"/>
        <v xml:space="preserve">      </v>
      </c>
      <c r="C465" s="73"/>
      <c r="D465" s="73"/>
      <c r="E465" s="74"/>
      <c r="F465" s="45"/>
      <c r="G465" s="45"/>
      <c r="H465" s="45"/>
      <c r="I465" s="45"/>
    </row>
    <row r="466" spans="1:9" ht="15.4" x14ac:dyDescent="0.45">
      <c r="A466" s="40">
        <f t="shared" si="15"/>
        <v>465</v>
      </c>
      <c r="B466" s="53" t="str">
        <f t="shared" si="14"/>
        <v xml:space="preserve">      </v>
      </c>
      <c r="C466" s="73"/>
      <c r="D466" s="73"/>
      <c r="E466" s="74"/>
      <c r="F466" s="45"/>
      <c r="G466" s="45"/>
      <c r="H466" s="45"/>
      <c r="I466" s="45"/>
    </row>
    <row r="467" spans="1:9" ht="15.4" x14ac:dyDescent="0.45">
      <c r="A467" s="40">
        <f t="shared" si="15"/>
        <v>466</v>
      </c>
      <c r="B467" s="53" t="str">
        <f t="shared" si="14"/>
        <v xml:space="preserve">      </v>
      </c>
      <c r="C467" s="73"/>
      <c r="D467" s="73"/>
      <c r="E467" s="74"/>
      <c r="F467" s="45"/>
      <c r="G467" s="45"/>
      <c r="H467" s="45"/>
      <c r="I467" s="45"/>
    </row>
    <row r="468" spans="1:9" ht="15.4" x14ac:dyDescent="0.45">
      <c r="A468" s="40">
        <f t="shared" si="15"/>
        <v>467</v>
      </c>
      <c r="B468" s="53" t="str">
        <f t="shared" si="14"/>
        <v xml:space="preserve">      </v>
      </c>
      <c r="C468" s="73"/>
      <c r="D468" s="73"/>
      <c r="E468" s="74"/>
      <c r="F468" s="45"/>
      <c r="G468" s="45"/>
      <c r="H468" s="45"/>
      <c r="I468" s="45"/>
    </row>
    <row r="469" spans="1:9" ht="15.4" x14ac:dyDescent="0.45">
      <c r="A469" s="40">
        <f t="shared" si="15"/>
        <v>468</v>
      </c>
      <c r="B469" s="53" t="str">
        <f t="shared" si="14"/>
        <v xml:space="preserve">      </v>
      </c>
      <c r="C469" s="73"/>
      <c r="D469" s="73"/>
      <c r="E469" s="74"/>
      <c r="F469" s="45"/>
      <c r="G469" s="45"/>
      <c r="H469" s="45"/>
      <c r="I469" s="45"/>
    </row>
    <row r="470" spans="1:9" ht="15.4" x14ac:dyDescent="0.45">
      <c r="A470" s="40">
        <f t="shared" si="15"/>
        <v>469</v>
      </c>
      <c r="B470" s="53" t="str">
        <f t="shared" si="14"/>
        <v xml:space="preserve">      </v>
      </c>
      <c r="C470" s="73"/>
      <c r="D470" s="73"/>
      <c r="E470" s="74"/>
      <c r="F470" s="45"/>
      <c r="G470" s="45"/>
      <c r="H470" s="45"/>
      <c r="I470" s="45"/>
    </row>
    <row r="471" spans="1:9" ht="15.4" x14ac:dyDescent="0.45">
      <c r="A471" s="40">
        <f t="shared" si="15"/>
        <v>470</v>
      </c>
      <c r="B471" s="53" t="str">
        <f t="shared" si="14"/>
        <v xml:space="preserve">      </v>
      </c>
      <c r="C471" s="73"/>
      <c r="D471" s="73"/>
      <c r="E471" s="74"/>
      <c r="F471" s="45"/>
      <c r="G471" s="45"/>
      <c r="H471" s="45"/>
      <c r="I471" s="45"/>
    </row>
    <row r="472" spans="1:9" ht="15.4" x14ac:dyDescent="0.45">
      <c r="A472" s="40">
        <f t="shared" si="15"/>
        <v>471</v>
      </c>
      <c r="B472" s="53" t="str">
        <f t="shared" si="14"/>
        <v xml:space="preserve">      </v>
      </c>
      <c r="C472" s="73"/>
      <c r="D472" s="73"/>
      <c r="E472" s="74"/>
      <c r="F472" s="45"/>
      <c r="G472" s="45"/>
      <c r="H472" s="45"/>
      <c r="I472" s="45"/>
    </row>
    <row r="473" spans="1:9" ht="15.4" x14ac:dyDescent="0.45">
      <c r="A473" s="40">
        <f t="shared" si="15"/>
        <v>472</v>
      </c>
      <c r="B473" s="53" t="str">
        <f t="shared" si="14"/>
        <v xml:space="preserve">      </v>
      </c>
      <c r="C473" s="73"/>
      <c r="D473" s="73"/>
      <c r="E473" s="74"/>
      <c r="F473" s="45"/>
      <c r="G473" s="45"/>
      <c r="H473" s="45"/>
      <c r="I473" s="45"/>
    </row>
    <row r="474" spans="1:9" ht="15.4" x14ac:dyDescent="0.45">
      <c r="A474" s="40">
        <f t="shared" si="15"/>
        <v>473</v>
      </c>
      <c r="B474" s="53" t="str">
        <f t="shared" si="14"/>
        <v xml:space="preserve">      </v>
      </c>
      <c r="C474" s="73"/>
      <c r="D474" s="73"/>
      <c r="E474" s="74"/>
      <c r="F474" s="45"/>
      <c r="G474" s="45"/>
      <c r="H474" s="45"/>
      <c r="I474" s="45"/>
    </row>
    <row r="475" spans="1:9" ht="15.4" x14ac:dyDescent="0.45">
      <c r="A475" s="40">
        <f t="shared" si="15"/>
        <v>474</v>
      </c>
      <c r="B475" s="53" t="str">
        <f t="shared" si="14"/>
        <v xml:space="preserve">      </v>
      </c>
      <c r="C475" s="73"/>
      <c r="D475" s="73"/>
      <c r="E475" s="74"/>
      <c r="F475" s="45"/>
      <c r="G475" s="45"/>
      <c r="H475" s="45"/>
      <c r="I475" s="45"/>
    </row>
    <row r="476" spans="1:9" ht="15.4" x14ac:dyDescent="0.45">
      <c r="A476" s="40">
        <f t="shared" si="15"/>
        <v>475</v>
      </c>
      <c r="B476" s="53" t="str">
        <f t="shared" si="14"/>
        <v xml:space="preserve">      </v>
      </c>
      <c r="C476" s="73"/>
      <c r="D476" s="73"/>
      <c r="E476" s="74"/>
      <c r="F476" s="45"/>
      <c r="G476" s="45"/>
      <c r="H476" s="45"/>
      <c r="I476" s="45"/>
    </row>
    <row r="477" spans="1:9" ht="15.4" x14ac:dyDescent="0.45">
      <c r="A477" s="40">
        <f t="shared" si="15"/>
        <v>476</v>
      </c>
      <c r="B477" s="53" t="str">
        <f t="shared" si="14"/>
        <v xml:space="preserve">      </v>
      </c>
      <c r="C477" s="73"/>
      <c r="D477" s="73"/>
      <c r="E477" s="74"/>
      <c r="F477" s="45"/>
      <c r="G477" s="45"/>
      <c r="H477" s="45"/>
      <c r="I477" s="45"/>
    </row>
    <row r="478" spans="1:9" ht="15.4" x14ac:dyDescent="0.45">
      <c r="A478" s="40">
        <f t="shared" si="15"/>
        <v>477</v>
      </c>
      <c r="B478" s="53" t="str">
        <f t="shared" si="14"/>
        <v xml:space="preserve">      </v>
      </c>
      <c r="C478" s="73"/>
      <c r="D478" s="73"/>
      <c r="E478" s="74"/>
      <c r="F478" s="45"/>
      <c r="G478" s="45"/>
      <c r="H478" s="45"/>
      <c r="I478" s="45"/>
    </row>
    <row r="479" spans="1:9" ht="15.4" x14ac:dyDescent="0.45">
      <c r="A479" s="40">
        <f t="shared" si="15"/>
        <v>478</v>
      </c>
      <c r="B479" s="53" t="str">
        <f t="shared" si="14"/>
        <v xml:space="preserve">      </v>
      </c>
      <c r="C479" s="73"/>
      <c r="D479" s="73"/>
      <c r="E479" s="74"/>
      <c r="F479" s="45"/>
      <c r="G479" s="45"/>
      <c r="H479" s="45"/>
      <c r="I479" s="45"/>
    </row>
    <row r="480" spans="1:9" ht="15.4" x14ac:dyDescent="0.45">
      <c r="A480" s="40">
        <f t="shared" si="15"/>
        <v>479</v>
      </c>
      <c r="B480" s="53" t="str">
        <f t="shared" si="14"/>
        <v xml:space="preserve">      </v>
      </c>
      <c r="C480" s="73"/>
      <c r="D480" s="73"/>
      <c r="E480" s="74"/>
      <c r="F480" s="45"/>
      <c r="G480" s="45"/>
      <c r="H480" s="45"/>
      <c r="I480" s="45"/>
    </row>
    <row r="481" spans="1:9" ht="15.4" x14ac:dyDescent="0.45">
      <c r="A481" s="40">
        <f t="shared" si="15"/>
        <v>480</v>
      </c>
      <c r="B481" s="53" t="str">
        <f t="shared" si="14"/>
        <v xml:space="preserve">      </v>
      </c>
      <c r="C481" s="73"/>
      <c r="D481" s="73"/>
      <c r="E481" s="74"/>
      <c r="F481" s="45"/>
      <c r="G481" s="45"/>
      <c r="H481" s="45"/>
      <c r="I481" s="45"/>
    </row>
    <row r="482" spans="1:9" ht="15.4" x14ac:dyDescent="0.45">
      <c r="A482" s="40">
        <f t="shared" si="15"/>
        <v>481</v>
      </c>
      <c r="B482" s="53" t="str">
        <f t="shared" si="14"/>
        <v xml:space="preserve">      </v>
      </c>
      <c r="C482" s="73"/>
      <c r="D482" s="73"/>
      <c r="E482" s="74"/>
      <c r="F482" s="45"/>
      <c r="G482" s="45"/>
      <c r="H482" s="45"/>
      <c r="I482" s="45"/>
    </row>
    <row r="483" spans="1:9" ht="15.4" x14ac:dyDescent="0.45">
      <c r="A483" s="40">
        <f t="shared" si="15"/>
        <v>482</v>
      </c>
      <c r="B483" s="53" t="str">
        <f t="shared" si="14"/>
        <v xml:space="preserve">      </v>
      </c>
      <c r="C483" s="73"/>
      <c r="D483" s="73"/>
      <c r="E483" s="74"/>
      <c r="F483" s="45"/>
      <c r="G483" s="45"/>
      <c r="H483" s="45"/>
      <c r="I483" s="45"/>
    </row>
    <row r="484" spans="1:9" ht="15.4" x14ac:dyDescent="0.45">
      <c r="A484" s="40">
        <f t="shared" si="15"/>
        <v>483</v>
      </c>
      <c r="B484" s="53" t="str">
        <f t="shared" si="14"/>
        <v xml:space="preserve">      </v>
      </c>
      <c r="C484" s="73"/>
      <c r="D484" s="73"/>
      <c r="E484" s="74"/>
      <c r="F484" s="45"/>
      <c r="G484" s="45"/>
      <c r="H484" s="45"/>
      <c r="I484" s="45"/>
    </row>
    <row r="485" spans="1:9" ht="15.4" x14ac:dyDescent="0.45">
      <c r="A485" s="40">
        <f t="shared" si="15"/>
        <v>484</v>
      </c>
      <c r="B485" s="53" t="str">
        <f t="shared" si="14"/>
        <v xml:space="preserve">      </v>
      </c>
      <c r="C485" s="73"/>
      <c r="D485" s="73"/>
      <c r="E485" s="74"/>
      <c r="F485" s="45"/>
      <c r="G485" s="45"/>
      <c r="H485" s="45"/>
      <c r="I485" s="45"/>
    </row>
    <row r="486" spans="1:9" ht="15.4" x14ac:dyDescent="0.45">
      <c r="A486" s="40">
        <f t="shared" si="15"/>
        <v>485</v>
      </c>
      <c r="B486" s="53" t="str">
        <f t="shared" si="14"/>
        <v xml:space="preserve">      </v>
      </c>
      <c r="C486" s="73"/>
      <c r="D486" s="73"/>
      <c r="E486" s="74"/>
      <c r="F486" s="45"/>
      <c r="G486" s="45"/>
      <c r="H486" s="45"/>
      <c r="I486" s="45"/>
    </row>
    <row r="487" spans="1:9" ht="15.4" x14ac:dyDescent="0.45">
      <c r="A487" s="40">
        <f t="shared" si="15"/>
        <v>486</v>
      </c>
      <c r="B487" s="53" t="str">
        <f t="shared" si="14"/>
        <v xml:space="preserve">      </v>
      </c>
      <c r="C487" s="73"/>
      <c r="D487" s="73"/>
      <c r="E487" s="74"/>
      <c r="F487" s="45"/>
      <c r="G487" s="45"/>
      <c r="H487" s="45"/>
      <c r="I487" s="45"/>
    </row>
    <row r="488" spans="1:9" ht="15.4" x14ac:dyDescent="0.45">
      <c r="A488" s="40">
        <f t="shared" si="15"/>
        <v>487</v>
      </c>
      <c r="B488" s="53" t="str">
        <f t="shared" si="14"/>
        <v xml:space="preserve">      </v>
      </c>
      <c r="C488" s="73"/>
      <c r="D488" s="73"/>
      <c r="E488" s="74"/>
      <c r="F488" s="45"/>
      <c r="G488" s="45"/>
      <c r="H488" s="45"/>
      <c r="I488" s="45"/>
    </row>
    <row r="489" spans="1:9" ht="15.4" x14ac:dyDescent="0.45">
      <c r="A489" s="40">
        <f t="shared" si="15"/>
        <v>488</v>
      </c>
      <c r="B489" s="53" t="str">
        <f t="shared" si="14"/>
        <v xml:space="preserve">      </v>
      </c>
      <c r="C489" s="73"/>
      <c r="D489" s="73"/>
      <c r="E489" s="74"/>
      <c r="F489" s="45"/>
      <c r="G489" s="45"/>
      <c r="H489" s="45"/>
      <c r="I489" s="45"/>
    </row>
    <row r="490" spans="1:9" ht="15.4" x14ac:dyDescent="0.45">
      <c r="A490" s="40">
        <f t="shared" si="15"/>
        <v>489</v>
      </c>
      <c r="B490" s="53" t="str">
        <f t="shared" si="14"/>
        <v xml:space="preserve">      </v>
      </c>
      <c r="C490" s="73"/>
      <c r="D490" s="73"/>
      <c r="E490" s="74"/>
      <c r="F490" s="45"/>
      <c r="G490" s="45"/>
      <c r="H490" s="45"/>
      <c r="I490" s="45"/>
    </row>
    <row r="491" spans="1:9" ht="15.4" x14ac:dyDescent="0.45">
      <c r="A491" s="40">
        <f t="shared" si="15"/>
        <v>490</v>
      </c>
      <c r="B491" s="53" t="str">
        <f t="shared" si="14"/>
        <v xml:space="preserve">      </v>
      </c>
      <c r="C491" s="73"/>
      <c r="D491" s="73"/>
      <c r="E491" s="74"/>
      <c r="F491" s="45"/>
      <c r="G491" s="45"/>
      <c r="H491" s="45"/>
      <c r="I491" s="45"/>
    </row>
    <row r="492" spans="1:9" ht="15.4" x14ac:dyDescent="0.45">
      <c r="A492" s="40">
        <f t="shared" si="15"/>
        <v>491</v>
      </c>
      <c r="B492" s="53" t="str">
        <f t="shared" si="14"/>
        <v xml:space="preserve">      </v>
      </c>
      <c r="C492" s="73"/>
      <c r="D492" s="73"/>
      <c r="E492" s="74"/>
      <c r="F492" s="45"/>
      <c r="G492" s="45"/>
      <c r="H492" s="45"/>
      <c r="I492" s="45"/>
    </row>
    <row r="493" spans="1:9" ht="15.4" x14ac:dyDescent="0.45">
      <c r="A493" s="40">
        <f t="shared" si="15"/>
        <v>492</v>
      </c>
      <c r="B493" s="53" t="str">
        <f t="shared" si="14"/>
        <v xml:space="preserve">      </v>
      </c>
      <c r="C493" s="73"/>
      <c r="D493" s="73"/>
      <c r="E493" s="74"/>
      <c r="F493" s="45"/>
      <c r="G493" s="45"/>
      <c r="H493" s="45"/>
      <c r="I493" s="45"/>
    </row>
    <row r="494" spans="1:9" ht="15.4" x14ac:dyDescent="0.45">
      <c r="A494" s="40">
        <f t="shared" si="15"/>
        <v>493</v>
      </c>
      <c r="B494" s="53" t="str">
        <f t="shared" si="14"/>
        <v xml:space="preserve">      </v>
      </c>
      <c r="C494" s="73"/>
      <c r="D494" s="73"/>
      <c r="E494" s="74"/>
      <c r="F494" s="45"/>
      <c r="G494" s="45"/>
      <c r="H494" s="45"/>
      <c r="I494" s="45"/>
    </row>
    <row r="495" spans="1:9" ht="15.4" x14ac:dyDescent="0.45">
      <c r="A495" s="40">
        <f t="shared" si="15"/>
        <v>494</v>
      </c>
      <c r="B495" s="53" t="str">
        <f t="shared" si="14"/>
        <v xml:space="preserve">      </v>
      </c>
      <c r="C495" s="73"/>
      <c r="D495" s="73"/>
      <c r="E495" s="74"/>
      <c r="F495" s="45"/>
      <c r="G495" s="45"/>
      <c r="H495" s="45"/>
      <c r="I495" s="45"/>
    </row>
    <row r="496" spans="1:9" ht="15.4" x14ac:dyDescent="0.45">
      <c r="A496" s="40">
        <f t="shared" si="15"/>
        <v>495</v>
      </c>
      <c r="B496" s="53" t="str">
        <f t="shared" si="14"/>
        <v xml:space="preserve">      </v>
      </c>
      <c r="C496" s="46"/>
      <c r="D496" s="46"/>
      <c r="E496" s="45"/>
      <c r="F496" s="45"/>
      <c r="G496" s="45"/>
      <c r="H496" s="45"/>
      <c r="I496" s="45"/>
    </row>
    <row r="497" spans="2:2" ht="15.4" x14ac:dyDescent="0.45">
      <c r="B497" s="53" t="str">
        <f t="shared" ref="B497:B514" si="16">C497&amp;" "&amp;D497 &amp;" "&amp;E497</f>
        <v xml:space="preserve">  </v>
      </c>
    </row>
    <row r="498" spans="2:2" ht="15.4" x14ac:dyDescent="0.45">
      <c r="B498" s="53" t="str">
        <f t="shared" si="16"/>
        <v xml:space="preserve">  </v>
      </c>
    </row>
    <row r="499" spans="2:2" ht="15.4" x14ac:dyDescent="0.45">
      <c r="B499" s="53" t="str">
        <f t="shared" si="16"/>
        <v xml:space="preserve">  </v>
      </c>
    </row>
    <row r="500" spans="2:2" ht="15.4" x14ac:dyDescent="0.45">
      <c r="B500" s="53" t="str">
        <f t="shared" si="16"/>
        <v xml:space="preserve">  </v>
      </c>
    </row>
    <row r="501" spans="2:2" ht="15.4" x14ac:dyDescent="0.45">
      <c r="B501" s="53" t="str">
        <f t="shared" si="16"/>
        <v xml:space="preserve">  </v>
      </c>
    </row>
    <row r="502" spans="2:2" ht="15.4" x14ac:dyDescent="0.45">
      <c r="B502" s="53" t="str">
        <f t="shared" si="16"/>
        <v xml:space="preserve">  </v>
      </c>
    </row>
    <row r="503" spans="2:2" ht="15.4" x14ac:dyDescent="0.45">
      <c r="B503" s="53" t="str">
        <f t="shared" si="16"/>
        <v xml:space="preserve">  </v>
      </c>
    </row>
    <row r="504" spans="2:2" ht="15.4" x14ac:dyDescent="0.45">
      <c r="B504" s="53" t="str">
        <f t="shared" si="16"/>
        <v xml:space="preserve">  </v>
      </c>
    </row>
    <row r="505" spans="2:2" ht="15.4" x14ac:dyDescent="0.45">
      <c r="B505" s="53" t="str">
        <f t="shared" si="16"/>
        <v xml:space="preserve">  </v>
      </c>
    </row>
    <row r="506" spans="2:2" ht="15.4" x14ac:dyDescent="0.45">
      <c r="B506" s="53" t="str">
        <f t="shared" si="16"/>
        <v xml:space="preserve">  </v>
      </c>
    </row>
    <row r="507" spans="2:2" ht="15.4" x14ac:dyDescent="0.45">
      <c r="B507" s="53" t="str">
        <f t="shared" si="16"/>
        <v xml:space="preserve">  </v>
      </c>
    </row>
    <row r="508" spans="2:2" ht="15.4" x14ac:dyDescent="0.45">
      <c r="B508" s="53" t="str">
        <f t="shared" si="16"/>
        <v xml:space="preserve">  </v>
      </c>
    </row>
    <row r="509" spans="2:2" ht="15.4" x14ac:dyDescent="0.45">
      <c r="B509" s="53" t="str">
        <f t="shared" si="16"/>
        <v xml:space="preserve">  </v>
      </c>
    </row>
    <row r="510" spans="2:2" ht="15.4" x14ac:dyDescent="0.45">
      <c r="B510" s="53" t="str">
        <f t="shared" si="16"/>
        <v xml:space="preserve">  </v>
      </c>
    </row>
    <row r="511" spans="2:2" ht="15.4" x14ac:dyDescent="0.45">
      <c r="B511" s="53" t="str">
        <f t="shared" si="16"/>
        <v xml:space="preserve">  </v>
      </c>
    </row>
    <row r="512" spans="2:2" ht="15.4" x14ac:dyDescent="0.45">
      <c r="B512" s="53" t="str">
        <f t="shared" si="16"/>
        <v xml:space="preserve">  </v>
      </c>
    </row>
    <row r="513" spans="2:2" ht="15.4" x14ac:dyDescent="0.45">
      <c r="B513" s="53" t="str">
        <f t="shared" si="16"/>
        <v xml:space="preserve">  </v>
      </c>
    </row>
    <row r="514" spans="2:2" ht="15.4" x14ac:dyDescent="0.45">
      <c r="B514" s="53" t="str">
        <f t="shared" si="16"/>
        <v xml:space="preserve">  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TRACK</vt:lpstr>
      <vt:lpstr>FIELD</vt:lpstr>
      <vt:lpstr>ATHLETES</vt:lpstr>
      <vt:lpstr>TRACK!Print_Area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yoac</dc:creator>
  <cp:lastModifiedBy>geoff</cp:lastModifiedBy>
  <cp:lastPrinted>2018-04-21T16:29:18Z</cp:lastPrinted>
  <dcterms:created xsi:type="dcterms:W3CDTF">2016-05-21T10:18:49Z</dcterms:created>
  <dcterms:modified xsi:type="dcterms:W3CDTF">2019-04-20T18:13:37Z</dcterms:modified>
</cp:coreProperties>
</file>